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729"/>
  <workbookPr filterPrivacy="1" defaultThemeVersion="164011"/>
  <bookViews>
    <workbookView xWindow="0" yWindow="0" windowWidth="22260" windowHeight="12645" activeTab="5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Hoja7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Y541" i="6" l="1"/>
  <c r="AX541" i="6"/>
  <c r="AY540" i="6"/>
  <c r="AX540" i="6"/>
  <c r="AY530" i="6"/>
  <c r="AX530" i="6"/>
  <c r="AY528" i="6"/>
  <c r="AX528" i="6"/>
  <c r="AY526" i="6"/>
  <c r="AX526" i="6"/>
  <c r="AY520" i="6"/>
  <c r="AX520" i="6"/>
  <c r="AY517" i="6"/>
  <c r="AX517" i="6"/>
  <c r="AY508" i="6"/>
  <c r="AX508" i="6"/>
  <c r="AY507" i="6"/>
  <c r="AX507" i="6"/>
  <c r="AY505" i="6"/>
  <c r="AX505" i="6"/>
  <c r="AY503" i="6"/>
  <c r="AX503" i="6"/>
  <c r="AY502" i="6"/>
  <c r="AX502" i="6"/>
  <c r="AY500" i="6"/>
  <c r="AX500" i="6"/>
  <c r="AY499" i="6"/>
  <c r="AX499" i="6"/>
  <c r="AY497" i="6"/>
  <c r="AX497" i="6"/>
  <c r="AY495" i="6"/>
  <c r="AX495" i="6"/>
  <c r="AY494" i="6"/>
  <c r="AX494" i="6"/>
  <c r="AY492" i="6"/>
  <c r="AX492" i="6"/>
  <c r="AY490" i="6"/>
  <c r="AX490" i="6"/>
  <c r="AY489" i="6"/>
  <c r="AX489" i="6"/>
  <c r="AY483" i="6"/>
  <c r="AX483" i="6"/>
  <c r="AY479" i="6"/>
  <c r="AX479" i="6"/>
  <c r="AY478" i="6"/>
  <c r="AX478" i="6"/>
  <c r="AY477" i="6"/>
  <c r="AX477" i="6"/>
  <c r="AY474" i="6"/>
  <c r="AX474" i="6"/>
  <c r="AY472" i="6"/>
  <c r="AX472" i="6"/>
  <c r="AY471" i="6"/>
  <c r="AX471" i="6"/>
  <c r="AY469" i="6"/>
  <c r="AX469" i="6"/>
  <c r="AY463" i="6"/>
  <c r="AX463" i="6"/>
  <c r="AY459" i="6"/>
  <c r="AX459" i="6"/>
  <c r="AY455" i="6"/>
  <c r="AX455" i="6"/>
  <c r="AY454" i="6"/>
  <c r="AX454" i="6"/>
  <c r="AY453" i="6"/>
  <c r="AX453" i="6"/>
  <c r="AY451" i="6"/>
  <c r="AX451" i="6"/>
  <c r="AY448" i="6"/>
  <c r="AX448" i="6"/>
  <c r="AY447" i="6"/>
  <c r="AX447" i="6"/>
  <c r="AY445" i="6"/>
  <c r="AX445" i="6"/>
  <c r="AY443" i="6"/>
  <c r="AX443" i="6"/>
  <c r="AY441" i="6"/>
  <c r="AX441" i="6"/>
  <c r="AY439" i="6"/>
  <c r="AX439" i="6"/>
  <c r="AY437" i="6"/>
  <c r="AX437" i="6"/>
  <c r="AY436" i="6"/>
  <c r="AX436" i="6"/>
  <c r="AY434" i="6"/>
  <c r="AX434" i="6"/>
  <c r="AY433" i="6"/>
  <c r="AX433" i="6"/>
  <c r="AY428" i="6"/>
  <c r="AX428" i="6"/>
  <c r="AY424" i="6"/>
  <c r="AX424" i="6"/>
  <c r="AY423" i="6"/>
  <c r="AX423" i="6"/>
  <c r="AY421" i="6"/>
  <c r="AX421" i="6"/>
  <c r="AY419" i="6"/>
  <c r="AX419" i="6"/>
  <c r="AY417" i="6"/>
  <c r="AX417" i="6"/>
  <c r="AY416" i="6"/>
  <c r="AX416" i="6"/>
  <c r="AY414" i="6"/>
  <c r="AX414" i="6"/>
  <c r="AY408" i="6"/>
  <c r="AX408" i="6"/>
  <c r="AY406" i="6"/>
  <c r="AX406" i="6"/>
  <c r="AY404" i="6"/>
  <c r="AX404" i="6"/>
  <c r="AY403" i="6"/>
  <c r="AX403" i="6"/>
  <c r="AY401" i="6"/>
  <c r="AX401" i="6"/>
  <c r="AY392" i="6"/>
  <c r="AX392" i="6"/>
  <c r="AY391" i="6"/>
  <c r="AX391" i="6"/>
  <c r="AY386" i="6"/>
  <c r="AX386" i="6"/>
  <c r="AY385" i="6"/>
  <c r="AX385" i="6"/>
  <c r="AY374" i="6"/>
  <c r="AX374" i="6"/>
  <c r="AY373" i="6"/>
  <c r="AX373" i="6"/>
  <c r="AY372" i="6"/>
  <c r="AX372" i="6"/>
  <c r="AY362" i="6"/>
  <c r="AX362" i="6"/>
  <c r="AY356" i="6"/>
  <c r="AX356" i="6"/>
  <c r="AY346" i="6"/>
  <c r="AX346" i="6"/>
  <c r="AY338" i="6"/>
  <c r="AX338" i="6"/>
  <c r="AY328" i="6"/>
  <c r="AX328" i="6"/>
  <c r="AY318" i="6"/>
  <c r="AX318" i="6"/>
  <c r="AY308" i="6"/>
  <c r="AX308" i="6"/>
  <c r="AY298" i="6"/>
  <c r="AX298" i="6"/>
  <c r="AY287" i="6"/>
  <c r="AX287" i="6"/>
  <c r="AY277" i="6"/>
  <c r="AX277" i="6"/>
  <c r="AY273" i="6"/>
  <c r="AX273" i="6"/>
  <c r="AY267" i="6"/>
  <c r="AX267" i="6"/>
  <c r="AY264" i="6"/>
  <c r="AX264" i="6"/>
  <c r="AY256" i="6"/>
  <c r="AX256" i="6"/>
  <c r="AY246" i="6"/>
  <c r="AX246" i="6"/>
  <c r="AY236" i="6"/>
  <c r="AX236" i="6"/>
  <c r="AY232" i="6"/>
  <c r="AX232" i="6"/>
  <c r="AY223" i="6"/>
  <c r="AX223" i="6"/>
  <c r="AY222" i="6"/>
  <c r="AX222" i="6"/>
  <c r="AY212" i="6"/>
  <c r="AX212" i="6"/>
  <c r="AY207" i="6"/>
  <c r="AX207" i="6"/>
  <c r="AY198" i="6"/>
  <c r="AX198" i="6"/>
  <c r="AY193" i="6"/>
  <c r="AX193" i="6"/>
  <c r="AY188" i="6"/>
  <c r="AX188" i="6"/>
  <c r="AY187" i="6"/>
  <c r="AX187" i="6"/>
  <c r="AY186" i="6"/>
  <c r="AY543" i="6" s="1"/>
  <c r="AX186" i="6"/>
  <c r="AX543" i="6" s="1"/>
  <c r="AY175" i="6"/>
  <c r="AX175" i="6"/>
  <c r="AY173" i="6"/>
  <c r="AX173" i="6"/>
  <c r="AY171" i="6"/>
  <c r="AX171" i="6"/>
  <c r="AY165" i="6"/>
  <c r="AX165" i="6"/>
  <c r="AY162" i="6"/>
  <c r="AX162" i="6"/>
  <c r="AY161" i="6"/>
  <c r="AX161" i="6"/>
  <c r="AY159" i="6"/>
  <c r="AX159" i="6"/>
  <c r="AY156" i="6"/>
  <c r="AX156" i="6"/>
  <c r="AY153" i="6"/>
  <c r="AX153" i="6"/>
  <c r="AY150" i="6"/>
  <c r="AX150" i="6"/>
  <c r="AY149" i="6"/>
  <c r="AX149" i="6"/>
  <c r="AY146" i="6"/>
  <c r="AX146" i="6"/>
  <c r="AY140" i="6"/>
  <c r="AX140" i="6"/>
  <c r="AY135" i="6"/>
  <c r="AX135" i="6"/>
  <c r="AY132" i="6"/>
  <c r="AX132" i="6"/>
  <c r="AY119" i="6"/>
  <c r="AX119" i="6"/>
  <c r="AY118" i="6"/>
  <c r="AX118" i="6"/>
  <c r="AY117" i="6"/>
  <c r="AX117" i="6"/>
  <c r="AY114" i="6"/>
  <c r="AX114" i="6"/>
  <c r="AY111" i="6"/>
  <c r="AX111" i="6"/>
  <c r="AY106" i="6"/>
  <c r="AX106" i="6"/>
  <c r="AY103" i="6"/>
  <c r="AX103" i="6"/>
  <c r="AY102" i="6"/>
  <c r="AX102" i="6"/>
  <c r="AY100" i="6"/>
  <c r="AX100" i="6"/>
  <c r="AY94" i="6"/>
  <c r="AX94" i="6"/>
  <c r="AY91" i="6"/>
  <c r="AX91" i="6"/>
  <c r="AY89" i="6"/>
  <c r="AX89" i="6"/>
  <c r="AY87" i="6"/>
  <c r="AX87" i="6"/>
  <c r="AY85" i="6"/>
  <c r="AX85" i="6"/>
  <c r="AY83" i="6"/>
  <c r="AX83" i="6"/>
  <c r="AY81" i="6"/>
  <c r="AX81" i="6"/>
  <c r="AY78" i="6"/>
  <c r="AX78" i="6"/>
  <c r="AY73" i="6"/>
  <c r="AX73" i="6"/>
  <c r="AY72" i="6"/>
  <c r="AX72" i="6"/>
  <c r="AY70" i="6"/>
  <c r="AX70" i="6"/>
  <c r="AY68" i="6"/>
  <c r="AX68" i="6"/>
  <c r="AY62" i="6"/>
  <c r="AX62" i="6"/>
  <c r="AY47" i="6"/>
  <c r="AX47" i="6"/>
  <c r="AY41" i="6"/>
  <c r="AX41" i="6"/>
  <c r="AY40" i="6"/>
  <c r="AX40" i="6"/>
  <c r="AY38" i="6"/>
  <c r="AX38" i="6"/>
  <c r="AY36" i="6"/>
  <c r="AX36" i="6"/>
  <c r="AY35" i="6"/>
  <c r="AX35" i="6"/>
  <c r="AY29" i="6"/>
  <c r="AX29" i="6"/>
  <c r="AY27" i="6"/>
  <c r="AX27" i="6"/>
  <c r="AY25" i="6"/>
  <c r="AX25" i="6"/>
  <c r="AY19" i="6"/>
  <c r="AX19" i="6"/>
  <c r="AY11" i="6"/>
  <c r="AX11" i="6"/>
  <c r="AY9" i="6"/>
  <c r="AX9" i="6"/>
  <c r="AY8" i="6"/>
  <c r="AX8" i="6"/>
  <c r="AY7" i="6"/>
  <c r="AY184" i="6" s="1"/>
  <c r="AY544" i="6" s="1"/>
  <c r="AX7" i="6"/>
  <c r="AX184" i="6" s="1"/>
  <c r="AX544" i="6" s="1"/>
  <c r="AY541" i="7" l="1"/>
  <c r="AX541" i="7"/>
  <c r="AY540" i="7"/>
  <c r="AX540" i="7"/>
  <c r="AY530" i="7"/>
  <c r="AX530" i="7"/>
  <c r="AY528" i="7"/>
  <c r="AX528" i="7"/>
  <c r="AY526" i="7"/>
  <c r="AX526" i="7"/>
  <c r="AY520" i="7"/>
  <c r="AX520" i="7"/>
  <c r="AY517" i="7"/>
  <c r="AX517" i="7"/>
  <c r="AY508" i="7"/>
  <c r="AX508" i="7"/>
  <c r="AY507" i="7"/>
  <c r="AX507" i="7"/>
  <c r="AY505" i="7"/>
  <c r="AX505" i="7"/>
  <c r="AY503" i="7"/>
  <c r="AX503" i="7"/>
  <c r="AY502" i="7"/>
  <c r="AX502" i="7"/>
  <c r="AY500" i="7"/>
  <c r="AX500" i="7"/>
  <c r="AY499" i="7"/>
  <c r="AX499" i="7"/>
  <c r="AY497" i="7"/>
  <c r="AX497" i="7"/>
  <c r="AY495" i="7"/>
  <c r="AX495" i="7"/>
  <c r="AY494" i="7"/>
  <c r="AX494" i="7"/>
  <c r="AY492" i="7"/>
  <c r="AX492" i="7"/>
  <c r="AY490" i="7"/>
  <c r="AX490" i="7"/>
  <c r="AY489" i="7"/>
  <c r="AX489" i="7"/>
  <c r="AY483" i="7"/>
  <c r="AX483" i="7"/>
  <c r="AY479" i="7"/>
  <c r="AX479" i="7"/>
  <c r="AY478" i="7"/>
  <c r="AX478" i="7"/>
  <c r="AY477" i="7"/>
  <c r="AX477" i="7"/>
  <c r="AY474" i="7"/>
  <c r="AX474" i="7"/>
  <c r="AY472" i="7"/>
  <c r="AX472" i="7"/>
  <c r="AY471" i="7"/>
  <c r="AX471" i="7"/>
  <c r="AY469" i="7"/>
  <c r="AX469" i="7"/>
  <c r="AY463" i="7"/>
  <c r="AX463" i="7"/>
  <c r="AY459" i="7"/>
  <c r="AX459" i="7"/>
  <c r="AY455" i="7"/>
  <c r="AX455" i="7"/>
  <c r="AY454" i="7"/>
  <c r="AX454" i="7"/>
  <c r="AY453" i="7"/>
  <c r="AX453" i="7"/>
  <c r="AY451" i="7"/>
  <c r="AX451" i="7"/>
  <c r="AY448" i="7"/>
  <c r="AX448" i="7"/>
  <c r="AY447" i="7"/>
  <c r="AX447" i="7"/>
  <c r="AY445" i="7"/>
  <c r="AX445" i="7"/>
  <c r="AY443" i="7"/>
  <c r="AX443" i="7"/>
  <c r="AY441" i="7"/>
  <c r="AX441" i="7"/>
  <c r="AY439" i="7"/>
  <c r="AX439" i="7"/>
  <c r="AY437" i="7"/>
  <c r="AX437" i="7"/>
  <c r="AY436" i="7"/>
  <c r="AX436" i="7"/>
  <c r="AY434" i="7"/>
  <c r="AX434" i="7"/>
  <c r="AY433" i="7"/>
  <c r="AX433" i="7"/>
  <c r="AY428" i="7"/>
  <c r="AX428" i="7"/>
  <c r="AY424" i="7"/>
  <c r="AX424" i="7"/>
  <c r="AY423" i="7"/>
  <c r="AX423" i="7"/>
  <c r="AY421" i="7"/>
  <c r="AX421" i="7"/>
  <c r="AY419" i="7"/>
  <c r="AX419" i="7"/>
  <c r="AY417" i="7"/>
  <c r="AX417" i="7"/>
  <c r="AY416" i="7"/>
  <c r="AX416" i="7"/>
  <c r="AY414" i="7"/>
  <c r="AX414" i="7"/>
  <c r="AY408" i="7"/>
  <c r="AX408" i="7"/>
  <c r="AY406" i="7"/>
  <c r="AX406" i="7"/>
  <c r="AY404" i="7"/>
  <c r="AX404" i="7"/>
  <c r="AY403" i="7"/>
  <c r="AX403" i="7"/>
  <c r="AY401" i="7"/>
  <c r="AX401" i="7"/>
  <c r="AY392" i="7"/>
  <c r="AX392" i="7"/>
  <c r="AY391" i="7"/>
  <c r="AX391" i="7"/>
  <c r="AY386" i="7"/>
  <c r="AX386" i="7"/>
  <c r="AY385" i="7"/>
  <c r="AX385" i="7"/>
  <c r="AY374" i="7"/>
  <c r="AX374" i="7"/>
  <c r="AY373" i="7"/>
  <c r="AX373" i="7"/>
  <c r="AY372" i="7"/>
  <c r="AX372" i="7"/>
  <c r="AY362" i="7"/>
  <c r="AX362" i="7"/>
  <c r="AY356" i="7"/>
  <c r="AX356" i="7"/>
  <c r="AY346" i="7"/>
  <c r="AX346" i="7"/>
  <c r="AY338" i="7"/>
  <c r="AX338" i="7"/>
  <c r="AY328" i="7"/>
  <c r="AX328" i="7"/>
  <c r="AY318" i="7"/>
  <c r="AX318" i="7"/>
  <c r="AY308" i="7"/>
  <c r="AX308" i="7"/>
  <c r="AY298" i="7"/>
  <c r="AX298" i="7"/>
  <c r="AY287" i="7"/>
  <c r="AX287" i="7"/>
  <c r="AY277" i="7"/>
  <c r="AX277" i="7"/>
  <c r="AY273" i="7"/>
  <c r="AX273" i="7"/>
  <c r="AY267" i="7"/>
  <c r="AX267" i="7"/>
  <c r="AY264" i="7"/>
  <c r="AX264" i="7"/>
  <c r="AY256" i="7"/>
  <c r="AX256" i="7"/>
  <c r="AY246" i="7"/>
  <c r="AX246" i="7"/>
  <c r="AY236" i="7"/>
  <c r="AX236" i="7"/>
  <c r="AY232" i="7"/>
  <c r="AX232" i="7"/>
  <c r="AY223" i="7"/>
  <c r="AX223" i="7"/>
  <c r="AY222" i="7"/>
  <c r="AX222" i="7"/>
  <c r="AY212" i="7"/>
  <c r="AX212" i="7"/>
  <c r="AY207" i="7"/>
  <c r="AX207" i="7"/>
  <c r="AY198" i="7"/>
  <c r="AX198" i="7"/>
  <c r="AY193" i="7"/>
  <c r="AX193" i="7"/>
  <c r="AY188" i="7"/>
  <c r="AX188" i="7"/>
  <c r="AY187" i="7"/>
  <c r="AX187" i="7"/>
  <c r="AY186" i="7"/>
  <c r="AY543" i="7" s="1"/>
  <c r="AX186" i="7"/>
  <c r="AX543" i="7" s="1"/>
  <c r="AY175" i="7"/>
  <c r="AX175" i="7"/>
  <c r="AY173" i="7"/>
  <c r="AX173" i="7"/>
  <c r="AY171" i="7"/>
  <c r="AX171" i="7"/>
  <c r="AY165" i="7"/>
  <c r="AX165" i="7"/>
  <c r="AY162" i="7"/>
  <c r="AX162" i="7"/>
  <c r="AY161" i="7"/>
  <c r="AX161" i="7"/>
  <c r="AY159" i="7"/>
  <c r="AX159" i="7"/>
  <c r="AY156" i="7"/>
  <c r="AX156" i="7"/>
  <c r="AY153" i="7"/>
  <c r="AX153" i="7"/>
  <c r="AY150" i="7"/>
  <c r="AX150" i="7"/>
  <c r="AY149" i="7"/>
  <c r="AX149" i="7"/>
  <c r="AY146" i="7"/>
  <c r="AX146" i="7"/>
  <c r="AY140" i="7"/>
  <c r="AX140" i="7"/>
  <c r="AY135" i="7"/>
  <c r="AX135" i="7"/>
  <c r="AY132" i="7"/>
  <c r="AX132" i="7"/>
  <c r="AY119" i="7"/>
  <c r="AX119" i="7"/>
  <c r="AY118" i="7"/>
  <c r="AX118" i="7"/>
  <c r="AY117" i="7"/>
  <c r="AX117" i="7"/>
  <c r="AY114" i="7"/>
  <c r="AX114" i="7"/>
  <c r="AY111" i="7"/>
  <c r="AX111" i="7"/>
  <c r="AY106" i="7"/>
  <c r="AX106" i="7"/>
  <c r="AY103" i="7"/>
  <c r="AX103" i="7"/>
  <c r="AY102" i="7"/>
  <c r="AX102" i="7"/>
  <c r="AY100" i="7"/>
  <c r="AX100" i="7"/>
  <c r="AY94" i="7"/>
  <c r="AX94" i="7"/>
  <c r="AY91" i="7"/>
  <c r="AX91" i="7"/>
  <c r="AY89" i="7"/>
  <c r="AX89" i="7"/>
  <c r="AY87" i="7"/>
  <c r="AX87" i="7"/>
  <c r="AY85" i="7"/>
  <c r="AX85" i="7"/>
  <c r="AY83" i="7"/>
  <c r="AX83" i="7"/>
  <c r="AY81" i="7"/>
  <c r="AX81" i="7"/>
  <c r="AY78" i="7"/>
  <c r="AX78" i="7"/>
  <c r="AY73" i="7"/>
  <c r="AX73" i="7"/>
  <c r="AY72" i="7"/>
  <c r="AX72" i="7"/>
  <c r="AY70" i="7"/>
  <c r="AX70" i="7"/>
  <c r="AY68" i="7"/>
  <c r="AX68" i="7"/>
  <c r="AY62" i="7"/>
  <c r="AX62" i="7"/>
  <c r="AY47" i="7"/>
  <c r="AX47" i="7"/>
  <c r="AY41" i="7"/>
  <c r="AX41" i="7"/>
  <c r="AY40" i="7"/>
  <c r="AX40" i="7"/>
  <c r="AY38" i="7"/>
  <c r="AX38" i="7"/>
  <c r="AY36" i="7"/>
  <c r="AX36" i="7"/>
  <c r="AY35" i="7"/>
  <c r="AX35" i="7"/>
  <c r="AY29" i="7"/>
  <c r="AX29" i="7"/>
  <c r="AY27" i="7"/>
  <c r="AX27" i="7"/>
  <c r="AY25" i="7"/>
  <c r="AX25" i="7"/>
  <c r="AY19" i="7"/>
  <c r="AX19" i="7"/>
  <c r="AY11" i="7"/>
  <c r="AX11" i="7"/>
  <c r="AY9" i="7"/>
  <c r="AX9" i="7"/>
  <c r="AY8" i="7"/>
  <c r="AX8" i="7"/>
  <c r="AY7" i="7"/>
  <c r="AY184" i="7" s="1"/>
  <c r="AY544" i="7" s="1"/>
  <c r="AX7" i="7"/>
  <c r="AX184" i="7" s="1"/>
  <c r="AX544" i="7" s="1"/>
  <c r="AY541" i="8" l="1"/>
  <c r="AX541" i="8"/>
  <c r="AY540" i="8"/>
  <c r="AX540" i="8"/>
  <c r="AY530" i="8"/>
  <c r="AX530" i="8"/>
  <c r="AY528" i="8"/>
  <c r="AX528" i="8"/>
  <c r="AY526" i="8"/>
  <c r="AX526" i="8"/>
  <c r="AY520" i="8"/>
  <c r="AX520" i="8"/>
  <c r="AY517" i="8"/>
  <c r="AX517" i="8"/>
  <c r="AY508" i="8"/>
  <c r="AX508" i="8"/>
  <c r="AY507" i="8"/>
  <c r="AX507" i="8"/>
  <c r="AY505" i="8"/>
  <c r="AX505" i="8"/>
  <c r="AY503" i="8"/>
  <c r="AX503" i="8"/>
  <c r="AY502" i="8"/>
  <c r="AX502" i="8"/>
  <c r="AY500" i="8"/>
  <c r="AX500" i="8"/>
  <c r="AY499" i="8"/>
  <c r="AX499" i="8"/>
  <c r="AY497" i="8"/>
  <c r="AX497" i="8"/>
  <c r="AY495" i="8"/>
  <c r="AX495" i="8"/>
  <c r="AY494" i="8"/>
  <c r="AX494" i="8"/>
  <c r="AY492" i="8"/>
  <c r="AX492" i="8"/>
  <c r="AY490" i="8"/>
  <c r="AX490" i="8"/>
  <c r="AY489" i="8"/>
  <c r="AX489" i="8"/>
  <c r="AY483" i="8"/>
  <c r="AX483" i="8"/>
  <c r="AY479" i="8"/>
  <c r="AX479" i="8"/>
  <c r="AY478" i="8"/>
  <c r="AX478" i="8"/>
  <c r="AY477" i="8"/>
  <c r="AX477" i="8"/>
  <c r="AY474" i="8"/>
  <c r="AX474" i="8"/>
  <c r="AY472" i="8"/>
  <c r="AX472" i="8"/>
  <c r="AY471" i="8"/>
  <c r="AX471" i="8"/>
  <c r="AY469" i="8"/>
  <c r="AX469" i="8"/>
  <c r="AY463" i="8"/>
  <c r="AX463" i="8"/>
  <c r="AY459" i="8"/>
  <c r="AX459" i="8"/>
  <c r="AY455" i="8"/>
  <c r="AX455" i="8"/>
  <c r="AY454" i="8"/>
  <c r="AX454" i="8"/>
  <c r="AY453" i="8"/>
  <c r="AX453" i="8"/>
  <c r="AY451" i="8"/>
  <c r="AX451" i="8"/>
  <c r="AY448" i="8"/>
  <c r="AX448" i="8"/>
  <c r="AY447" i="8"/>
  <c r="AX447" i="8"/>
  <c r="AY445" i="8"/>
  <c r="AX445" i="8"/>
  <c r="AY443" i="8"/>
  <c r="AX443" i="8"/>
  <c r="AY441" i="8"/>
  <c r="AX441" i="8"/>
  <c r="AY439" i="8"/>
  <c r="AX439" i="8"/>
  <c r="AY437" i="8"/>
  <c r="AX437" i="8"/>
  <c r="AY436" i="8"/>
  <c r="AX436" i="8"/>
  <c r="AY434" i="8"/>
  <c r="AX434" i="8"/>
  <c r="AY433" i="8"/>
  <c r="AX433" i="8"/>
  <c r="AY428" i="8"/>
  <c r="AX428" i="8"/>
  <c r="AY424" i="8"/>
  <c r="AX424" i="8"/>
  <c r="AY423" i="8"/>
  <c r="AX423" i="8"/>
  <c r="AY421" i="8"/>
  <c r="AX421" i="8"/>
  <c r="AY419" i="8"/>
  <c r="AX419" i="8"/>
  <c r="AY417" i="8"/>
  <c r="AX417" i="8"/>
  <c r="AY416" i="8"/>
  <c r="AX416" i="8"/>
  <c r="AY414" i="8"/>
  <c r="AX414" i="8"/>
  <c r="AY408" i="8"/>
  <c r="AX408" i="8"/>
  <c r="AY406" i="8"/>
  <c r="AX406" i="8"/>
  <c r="AY404" i="8"/>
  <c r="AX404" i="8"/>
  <c r="AY403" i="8"/>
  <c r="AX403" i="8"/>
  <c r="AY401" i="8"/>
  <c r="AX401" i="8"/>
  <c r="AY392" i="8"/>
  <c r="AX392" i="8"/>
  <c r="AY391" i="8"/>
  <c r="AX391" i="8"/>
  <c r="AY386" i="8"/>
  <c r="AX386" i="8"/>
  <c r="AY385" i="8"/>
  <c r="AX385" i="8"/>
  <c r="AY374" i="8"/>
  <c r="AX374" i="8"/>
  <c r="AY373" i="8"/>
  <c r="AX373" i="8"/>
  <c r="AY372" i="8"/>
  <c r="AX372" i="8"/>
  <c r="AY362" i="8"/>
  <c r="AX362" i="8"/>
  <c r="AY356" i="8"/>
  <c r="AX356" i="8"/>
  <c r="AY346" i="8"/>
  <c r="AX346" i="8"/>
  <c r="AY338" i="8"/>
  <c r="AX338" i="8"/>
  <c r="AY328" i="8"/>
  <c r="AX328" i="8"/>
  <c r="AY318" i="8"/>
  <c r="AX318" i="8"/>
  <c r="AY308" i="8"/>
  <c r="AX308" i="8"/>
  <c r="AY298" i="8"/>
  <c r="AX298" i="8"/>
  <c r="AY287" i="8"/>
  <c r="AX287" i="8"/>
  <c r="AY277" i="8"/>
  <c r="AX277" i="8"/>
  <c r="AY273" i="8"/>
  <c r="AX273" i="8"/>
  <c r="AY267" i="8"/>
  <c r="AX267" i="8"/>
  <c r="AY264" i="8"/>
  <c r="AX264" i="8"/>
  <c r="AY256" i="8"/>
  <c r="AX256" i="8"/>
  <c r="AY246" i="8"/>
  <c r="AX246" i="8"/>
  <c r="AY236" i="8"/>
  <c r="AX236" i="8"/>
  <c r="AY232" i="8"/>
  <c r="AX232" i="8"/>
  <c r="AY223" i="8"/>
  <c r="AX223" i="8"/>
  <c r="AY222" i="8"/>
  <c r="AX222" i="8"/>
  <c r="AY212" i="8"/>
  <c r="AX212" i="8"/>
  <c r="AY207" i="8"/>
  <c r="AX207" i="8"/>
  <c r="AY198" i="8"/>
  <c r="AX198" i="8"/>
  <c r="AY193" i="8"/>
  <c r="AX193" i="8"/>
  <c r="AY188" i="8"/>
  <c r="AX188" i="8"/>
  <c r="AY187" i="8"/>
  <c r="AX187" i="8"/>
  <c r="AY186" i="8"/>
  <c r="AY543" i="8" s="1"/>
  <c r="AX186" i="8"/>
  <c r="AX543" i="8" s="1"/>
  <c r="AY175" i="8"/>
  <c r="AX175" i="8"/>
  <c r="AY173" i="8"/>
  <c r="AX173" i="8"/>
  <c r="AY171" i="8"/>
  <c r="AX171" i="8"/>
  <c r="AY165" i="8"/>
  <c r="AX165" i="8"/>
  <c r="AY162" i="8"/>
  <c r="AX162" i="8"/>
  <c r="AY161" i="8"/>
  <c r="AX161" i="8"/>
  <c r="AY159" i="8"/>
  <c r="AX159" i="8"/>
  <c r="AY156" i="8"/>
  <c r="AX156" i="8"/>
  <c r="AY153" i="8"/>
  <c r="AX153" i="8"/>
  <c r="AY150" i="8"/>
  <c r="AX150" i="8"/>
  <c r="AY149" i="8"/>
  <c r="AX149" i="8"/>
  <c r="AY146" i="8"/>
  <c r="AX146" i="8"/>
  <c r="AY140" i="8"/>
  <c r="AX140" i="8"/>
  <c r="AY135" i="8"/>
  <c r="AX135" i="8"/>
  <c r="AY132" i="8"/>
  <c r="AX132" i="8"/>
  <c r="AY119" i="8"/>
  <c r="AX119" i="8"/>
  <c r="AY118" i="8"/>
  <c r="AX118" i="8"/>
  <c r="AY117" i="8"/>
  <c r="AX117" i="8"/>
  <c r="AY114" i="8"/>
  <c r="AX114" i="8"/>
  <c r="AY111" i="8"/>
  <c r="AX111" i="8"/>
  <c r="AY106" i="8"/>
  <c r="AX106" i="8"/>
  <c r="AY103" i="8"/>
  <c r="AX103" i="8"/>
  <c r="AY102" i="8"/>
  <c r="AX102" i="8"/>
  <c r="AY100" i="8"/>
  <c r="AX100" i="8"/>
  <c r="AY94" i="8"/>
  <c r="AX94" i="8"/>
  <c r="AY91" i="8"/>
  <c r="AX91" i="8"/>
  <c r="AY89" i="8"/>
  <c r="AX89" i="8"/>
  <c r="AY87" i="8"/>
  <c r="AX87" i="8"/>
  <c r="AY85" i="8"/>
  <c r="AX85" i="8"/>
  <c r="AY83" i="8"/>
  <c r="AX83" i="8"/>
  <c r="AY81" i="8"/>
  <c r="AX81" i="8"/>
  <c r="AY78" i="8"/>
  <c r="AX78" i="8"/>
  <c r="AY73" i="8"/>
  <c r="AX73" i="8"/>
  <c r="AY72" i="8"/>
  <c r="AX72" i="8"/>
  <c r="AY70" i="8"/>
  <c r="AX70" i="8"/>
  <c r="AY68" i="8"/>
  <c r="AX68" i="8"/>
  <c r="AY62" i="8"/>
  <c r="AX62" i="8"/>
  <c r="AY47" i="8"/>
  <c r="AX47" i="8"/>
  <c r="AY41" i="8"/>
  <c r="AX41" i="8"/>
  <c r="AY40" i="8"/>
  <c r="AX40" i="8"/>
  <c r="AY38" i="8"/>
  <c r="AX38" i="8"/>
  <c r="AY36" i="8"/>
  <c r="AX36" i="8"/>
  <c r="AY35" i="8"/>
  <c r="AX35" i="8"/>
  <c r="AY29" i="8"/>
  <c r="AX29" i="8"/>
  <c r="AY27" i="8"/>
  <c r="AX27" i="8"/>
  <c r="AY25" i="8"/>
  <c r="AX25" i="8"/>
  <c r="AY19" i="8"/>
  <c r="AX19" i="8"/>
  <c r="AY11" i="8"/>
  <c r="AX11" i="8"/>
  <c r="AY9" i="8"/>
  <c r="AX9" i="8"/>
  <c r="AY8" i="8"/>
  <c r="AX8" i="8"/>
  <c r="AY7" i="8"/>
  <c r="AY184" i="8" s="1"/>
  <c r="AY544" i="8" s="1"/>
  <c r="AX7" i="8"/>
  <c r="AX184" i="8" s="1"/>
  <c r="AX544" i="8" s="1"/>
  <c r="AY541" i="5" l="1"/>
  <c r="AY540" i="5" s="1"/>
  <c r="AX541" i="5"/>
  <c r="AX540" i="5"/>
  <c r="AY530" i="5"/>
  <c r="AX530" i="5"/>
  <c r="AY528" i="5"/>
  <c r="AX528" i="5"/>
  <c r="AY526" i="5"/>
  <c r="AX526" i="5"/>
  <c r="AY520" i="5"/>
  <c r="AX520" i="5"/>
  <c r="AY517" i="5"/>
  <c r="AX517" i="5"/>
  <c r="AY508" i="5"/>
  <c r="AX508" i="5"/>
  <c r="AX507" i="5" s="1"/>
  <c r="AY507" i="5"/>
  <c r="AY505" i="5"/>
  <c r="AX505" i="5"/>
  <c r="AX502" i="5" s="1"/>
  <c r="AY503" i="5"/>
  <c r="AY502" i="5" s="1"/>
  <c r="AX503" i="5"/>
  <c r="AY500" i="5"/>
  <c r="AY499" i="5" s="1"/>
  <c r="AX500" i="5"/>
  <c r="AX499" i="5"/>
  <c r="AY497" i="5"/>
  <c r="AX497" i="5"/>
  <c r="AY495" i="5"/>
  <c r="AX495" i="5"/>
  <c r="AX494" i="5" s="1"/>
  <c r="AY494" i="5"/>
  <c r="AY492" i="5"/>
  <c r="AX492" i="5"/>
  <c r="AY490" i="5"/>
  <c r="AY489" i="5" s="1"/>
  <c r="AX490" i="5"/>
  <c r="AX489" i="5"/>
  <c r="AY483" i="5"/>
  <c r="AX483" i="5"/>
  <c r="AY479" i="5"/>
  <c r="AX479" i="5"/>
  <c r="AX478" i="5" s="1"/>
  <c r="AY478" i="5"/>
  <c r="AY474" i="5"/>
  <c r="AX474" i="5"/>
  <c r="AY472" i="5"/>
  <c r="AX472" i="5"/>
  <c r="AX471" i="5" s="1"/>
  <c r="AY471" i="5"/>
  <c r="AY469" i="5"/>
  <c r="AX469" i="5"/>
  <c r="AX463" i="5" s="1"/>
  <c r="AY463" i="5"/>
  <c r="AY459" i="5"/>
  <c r="AX459" i="5"/>
  <c r="AX454" i="5" s="1"/>
  <c r="AX453" i="5" s="1"/>
  <c r="AY455" i="5"/>
  <c r="AY454" i="5" s="1"/>
  <c r="AY453" i="5" s="1"/>
  <c r="AX455" i="5"/>
  <c r="AY451" i="5"/>
  <c r="AX451" i="5"/>
  <c r="AY448" i="5"/>
  <c r="AY447" i="5" s="1"/>
  <c r="AX448" i="5"/>
  <c r="AX447" i="5"/>
  <c r="AY445" i="5"/>
  <c r="AX445" i="5"/>
  <c r="AY443" i="5"/>
  <c r="AX443" i="5"/>
  <c r="AY441" i="5"/>
  <c r="AX441" i="5"/>
  <c r="AY439" i="5"/>
  <c r="AX439" i="5"/>
  <c r="AY437" i="5"/>
  <c r="AY436" i="5" s="1"/>
  <c r="AX437" i="5"/>
  <c r="AX436" i="5"/>
  <c r="AY434" i="5"/>
  <c r="AY433" i="5" s="1"/>
  <c r="AX434" i="5"/>
  <c r="AX433" i="5"/>
  <c r="AY428" i="5"/>
  <c r="AX428" i="5"/>
  <c r="AY424" i="5"/>
  <c r="AX424" i="5"/>
  <c r="AX423" i="5" s="1"/>
  <c r="AY423" i="5"/>
  <c r="AY421" i="5"/>
  <c r="AX421" i="5"/>
  <c r="AY419" i="5"/>
  <c r="AX419" i="5"/>
  <c r="AY417" i="5"/>
  <c r="AX417" i="5"/>
  <c r="AX416" i="5" s="1"/>
  <c r="AY416" i="5"/>
  <c r="AY414" i="5"/>
  <c r="AX414" i="5"/>
  <c r="AY408" i="5"/>
  <c r="AX408" i="5"/>
  <c r="AY406" i="5"/>
  <c r="AX406" i="5"/>
  <c r="AY404" i="5"/>
  <c r="AY403" i="5" s="1"/>
  <c r="AX404" i="5"/>
  <c r="AX403" i="5"/>
  <c r="AY401" i="5"/>
  <c r="AX401" i="5"/>
  <c r="AY392" i="5"/>
  <c r="AX392" i="5"/>
  <c r="AX391" i="5" s="1"/>
  <c r="AY391" i="5"/>
  <c r="AY386" i="5"/>
  <c r="AX386" i="5"/>
  <c r="AX385" i="5" s="1"/>
  <c r="AY385" i="5"/>
  <c r="AY374" i="5"/>
  <c r="AX374" i="5"/>
  <c r="AX373" i="5" s="1"/>
  <c r="AX372" i="5" s="1"/>
  <c r="AY373" i="5"/>
  <c r="AY362" i="5"/>
  <c r="AX362" i="5"/>
  <c r="AY356" i="5"/>
  <c r="AX356" i="5"/>
  <c r="AY346" i="5"/>
  <c r="AX346" i="5"/>
  <c r="AY338" i="5"/>
  <c r="AX338" i="5"/>
  <c r="AY328" i="5"/>
  <c r="AX328" i="5"/>
  <c r="AY318" i="5"/>
  <c r="AX318" i="5"/>
  <c r="AY308" i="5"/>
  <c r="AX308" i="5"/>
  <c r="AY298" i="5"/>
  <c r="AY287" i="5" s="1"/>
  <c r="AX298" i="5"/>
  <c r="AX287" i="5" s="1"/>
  <c r="AY277" i="5"/>
  <c r="AX277" i="5"/>
  <c r="AY273" i="5"/>
  <c r="AX273" i="5"/>
  <c r="AY267" i="5"/>
  <c r="AX267" i="5"/>
  <c r="AY264" i="5"/>
  <c r="AX264" i="5"/>
  <c r="AY256" i="5"/>
  <c r="AX256" i="5"/>
  <c r="AY246" i="5"/>
  <c r="AX246" i="5"/>
  <c r="AY236" i="5"/>
  <c r="AX236" i="5"/>
  <c r="AY232" i="5"/>
  <c r="AX232" i="5"/>
  <c r="AY223" i="5"/>
  <c r="AY222" i="5" s="1"/>
  <c r="AX223" i="5"/>
  <c r="AX222" i="5" s="1"/>
  <c r="AY212" i="5"/>
  <c r="AX212" i="5"/>
  <c r="AY207" i="5"/>
  <c r="AX207" i="5"/>
  <c r="AY198" i="5"/>
  <c r="AX198" i="5"/>
  <c r="AY193" i="5"/>
  <c r="AX193" i="5"/>
  <c r="AY188" i="5"/>
  <c r="AY187" i="5" s="1"/>
  <c r="AY186" i="5" s="1"/>
  <c r="AX188" i="5"/>
  <c r="AX187" i="5" s="1"/>
  <c r="AX186" i="5" s="1"/>
  <c r="AY175" i="5"/>
  <c r="AX175" i="5"/>
  <c r="AY173" i="5"/>
  <c r="AX173" i="5"/>
  <c r="AY171" i="5"/>
  <c r="AX171" i="5"/>
  <c r="AY165" i="5"/>
  <c r="AX165" i="5"/>
  <c r="AY162" i="5"/>
  <c r="AX162" i="5"/>
  <c r="AX161" i="5" s="1"/>
  <c r="AY161" i="5"/>
  <c r="AY159" i="5"/>
  <c r="AX159" i="5"/>
  <c r="AY156" i="5"/>
  <c r="AX156" i="5"/>
  <c r="AY153" i="5"/>
  <c r="AX153" i="5"/>
  <c r="AY150" i="5"/>
  <c r="AY149" i="5" s="1"/>
  <c r="AX150" i="5"/>
  <c r="AX149" i="5"/>
  <c r="AY146" i="5"/>
  <c r="AX146" i="5"/>
  <c r="AY140" i="5"/>
  <c r="AX140" i="5"/>
  <c r="AY135" i="5"/>
  <c r="AX135" i="5"/>
  <c r="AY132" i="5"/>
  <c r="AX132" i="5"/>
  <c r="AY119" i="5"/>
  <c r="AY118" i="5" s="1"/>
  <c r="AX119" i="5"/>
  <c r="AX118" i="5"/>
  <c r="AX117" i="5" s="1"/>
  <c r="AY114" i="5"/>
  <c r="AX114" i="5"/>
  <c r="AY111" i="5"/>
  <c r="AX111" i="5"/>
  <c r="AY106" i="5"/>
  <c r="AX106" i="5"/>
  <c r="AY103" i="5"/>
  <c r="AY102" i="5" s="1"/>
  <c r="AX103" i="5"/>
  <c r="AX102" i="5"/>
  <c r="AY100" i="5"/>
  <c r="AX100" i="5"/>
  <c r="AY94" i="5"/>
  <c r="AX94" i="5"/>
  <c r="AY91" i="5"/>
  <c r="AX91" i="5"/>
  <c r="AY89" i="5"/>
  <c r="AX89" i="5"/>
  <c r="AY87" i="5"/>
  <c r="AX87" i="5"/>
  <c r="AY85" i="5"/>
  <c r="AX85" i="5"/>
  <c r="AY83" i="5"/>
  <c r="AY81" i="5" s="1"/>
  <c r="AX83" i="5"/>
  <c r="AX81" i="5"/>
  <c r="AY78" i="5"/>
  <c r="AX78" i="5"/>
  <c r="AY73" i="5"/>
  <c r="AX73" i="5"/>
  <c r="AX72" i="5" s="1"/>
  <c r="AY72" i="5"/>
  <c r="AY70" i="5"/>
  <c r="AX70" i="5"/>
  <c r="AY68" i="5"/>
  <c r="AX68" i="5"/>
  <c r="AY62" i="5"/>
  <c r="AX62" i="5"/>
  <c r="AY47" i="5"/>
  <c r="AX47" i="5"/>
  <c r="AY41" i="5"/>
  <c r="AX41" i="5"/>
  <c r="AX40" i="5" s="1"/>
  <c r="AY40" i="5"/>
  <c r="AY38" i="5"/>
  <c r="AX38" i="5"/>
  <c r="AY36" i="5"/>
  <c r="AY35" i="5" s="1"/>
  <c r="AX36" i="5"/>
  <c r="AX35" i="5"/>
  <c r="AY29" i="5"/>
  <c r="AX29" i="5"/>
  <c r="AY27" i="5"/>
  <c r="AX27" i="5"/>
  <c r="AY25" i="5"/>
  <c r="AX25" i="5"/>
  <c r="AY19" i="5"/>
  <c r="AX19" i="5"/>
  <c r="AY11" i="5"/>
  <c r="AX11" i="5"/>
  <c r="AY9" i="5"/>
  <c r="AX9" i="5"/>
  <c r="AX8" i="5" s="1"/>
  <c r="AY8" i="5"/>
  <c r="AY7" i="5" l="1"/>
  <c r="AY117" i="5"/>
  <c r="AY477" i="5"/>
  <c r="AY543" i="5"/>
  <c r="AX7" i="5"/>
  <c r="AX184" i="5" s="1"/>
  <c r="AY372" i="5"/>
  <c r="AX477" i="5"/>
  <c r="AX543" i="5" s="1"/>
  <c r="AX544" i="5" l="1"/>
  <c r="AY184" i="5"/>
  <c r="AY544" i="5" s="1"/>
  <c r="AY541" i="4" l="1"/>
  <c r="AY540" i="4" s="1"/>
  <c r="AX541" i="4"/>
  <c r="AX540" i="4"/>
  <c r="AY530" i="4"/>
  <c r="AX530" i="4"/>
  <c r="AY528" i="4"/>
  <c r="AX528" i="4"/>
  <c r="AY526" i="4"/>
  <c r="AX526" i="4"/>
  <c r="AY520" i="4"/>
  <c r="AX520" i="4"/>
  <c r="AY517" i="4"/>
  <c r="AX517" i="4"/>
  <c r="AY508" i="4"/>
  <c r="AX508" i="4"/>
  <c r="AX507" i="4" s="1"/>
  <c r="AY507" i="4"/>
  <c r="AY505" i="4"/>
  <c r="AX505" i="4"/>
  <c r="AY503" i="4"/>
  <c r="AY502" i="4" s="1"/>
  <c r="AX503" i="4"/>
  <c r="AX502" i="4"/>
  <c r="AY500" i="4"/>
  <c r="AY499" i="4" s="1"/>
  <c r="AX500" i="4"/>
  <c r="AX499" i="4"/>
  <c r="AY497" i="4"/>
  <c r="AX497" i="4"/>
  <c r="AY495" i="4"/>
  <c r="AX495" i="4"/>
  <c r="AX494" i="4" s="1"/>
  <c r="AY494" i="4"/>
  <c r="AY492" i="4"/>
  <c r="AX492" i="4"/>
  <c r="AY490" i="4"/>
  <c r="AY489" i="4" s="1"/>
  <c r="AX490" i="4"/>
  <c r="AX489" i="4"/>
  <c r="AY483" i="4"/>
  <c r="AX483" i="4"/>
  <c r="AY479" i="4"/>
  <c r="AX479" i="4"/>
  <c r="AX478" i="4" s="1"/>
  <c r="AY478" i="4"/>
  <c r="AY474" i="4"/>
  <c r="AX474" i="4"/>
  <c r="AY472" i="4"/>
  <c r="AX472" i="4"/>
  <c r="AX471" i="4" s="1"/>
  <c r="AY471" i="4"/>
  <c r="AY469" i="4"/>
  <c r="AX469" i="4"/>
  <c r="AX463" i="4" s="1"/>
  <c r="AY463" i="4"/>
  <c r="AY459" i="4"/>
  <c r="AX459" i="4"/>
  <c r="AY455" i="4"/>
  <c r="AY454" i="4" s="1"/>
  <c r="AY453" i="4" s="1"/>
  <c r="AX455" i="4"/>
  <c r="AX454" i="4"/>
  <c r="AX453" i="4" s="1"/>
  <c r="AY451" i="4"/>
  <c r="AX451" i="4"/>
  <c r="AY448" i="4"/>
  <c r="AY447" i="4" s="1"/>
  <c r="AX448" i="4"/>
  <c r="AX447" i="4"/>
  <c r="AY445" i="4"/>
  <c r="AX445" i="4"/>
  <c r="AY443" i="4"/>
  <c r="AX443" i="4"/>
  <c r="AY441" i="4"/>
  <c r="AX441" i="4"/>
  <c r="AY439" i="4"/>
  <c r="AX439" i="4"/>
  <c r="AY437" i="4"/>
  <c r="AY436" i="4" s="1"/>
  <c r="AX437" i="4"/>
  <c r="AX436" i="4"/>
  <c r="AY434" i="4"/>
  <c r="AY433" i="4" s="1"/>
  <c r="AX434" i="4"/>
  <c r="AX433" i="4"/>
  <c r="AY428" i="4"/>
  <c r="AX428" i="4"/>
  <c r="AY424" i="4"/>
  <c r="AX424" i="4"/>
  <c r="AX423" i="4" s="1"/>
  <c r="AY423" i="4"/>
  <c r="AY421" i="4"/>
  <c r="AX421" i="4"/>
  <c r="AY419" i="4"/>
  <c r="AX419" i="4"/>
  <c r="AY417" i="4"/>
  <c r="AX417" i="4"/>
  <c r="AX416" i="4" s="1"/>
  <c r="AY416" i="4"/>
  <c r="AY414" i="4"/>
  <c r="AX414" i="4"/>
  <c r="AY408" i="4"/>
  <c r="AX408" i="4"/>
  <c r="AY406" i="4"/>
  <c r="AX406" i="4"/>
  <c r="AY404" i="4"/>
  <c r="AY403" i="4" s="1"/>
  <c r="AX404" i="4"/>
  <c r="AX403" i="4"/>
  <c r="AY401" i="4"/>
  <c r="AX401" i="4"/>
  <c r="AY392" i="4"/>
  <c r="AX392" i="4"/>
  <c r="AX391" i="4" s="1"/>
  <c r="AY391" i="4"/>
  <c r="AY386" i="4"/>
  <c r="AX386" i="4"/>
  <c r="AX385" i="4" s="1"/>
  <c r="AY385" i="4"/>
  <c r="AY374" i="4"/>
  <c r="AX374" i="4"/>
  <c r="AX373" i="4" s="1"/>
  <c r="AY373" i="4"/>
  <c r="AY362" i="4"/>
  <c r="AX362" i="4"/>
  <c r="AY356" i="4"/>
  <c r="AX356" i="4"/>
  <c r="AY346" i="4"/>
  <c r="AX346" i="4"/>
  <c r="AY338" i="4"/>
  <c r="AX338" i="4"/>
  <c r="AY328" i="4"/>
  <c r="AX328" i="4"/>
  <c r="AY318" i="4"/>
  <c r="AX318" i="4"/>
  <c r="AY308" i="4"/>
  <c r="AX308" i="4"/>
  <c r="AY298" i="4"/>
  <c r="AX298" i="4"/>
  <c r="AX287" i="4" s="1"/>
  <c r="AY287" i="4"/>
  <c r="AY277" i="4"/>
  <c r="AX277" i="4"/>
  <c r="AY273" i="4"/>
  <c r="AX273" i="4"/>
  <c r="AY267" i="4"/>
  <c r="AX267" i="4"/>
  <c r="AY264" i="4"/>
  <c r="AX264" i="4"/>
  <c r="AY256" i="4"/>
  <c r="AX256" i="4"/>
  <c r="AY246" i="4"/>
  <c r="AX246" i="4"/>
  <c r="AY236" i="4"/>
  <c r="AX236" i="4"/>
  <c r="AY232" i="4"/>
  <c r="AX232" i="4"/>
  <c r="AY223" i="4"/>
  <c r="AX223" i="4"/>
  <c r="AX222" i="4" s="1"/>
  <c r="AY222" i="4"/>
  <c r="AY212" i="4"/>
  <c r="AX212" i="4"/>
  <c r="AY207" i="4"/>
  <c r="AX207" i="4"/>
  <c r="AY198" i="4"/>
  <c r="AX198" i="4"/>
  <c r="AY193" i="4"/>
  <c r="AX193" i="4"/>
  <c r="AY188" i="4"/>
  <c r="AX188" i="4"/>
  <c r="AX187" i="4" s="1"/>
  <c r="AY187" i="4"/>
  <c r="AY186" i="4" s="1"/>
  <c r="AY175" i="4"/>
  <c r="AX175" i="4"/>
  <c r="AY173" i="4"/>
  <c r="AX173" i="4"/>
  <c r="AY171" i="4"/>
  <c r="AX171" i="4"/>
  <c r="AY165" i="4"/>
  <c r="AX165" i="4"/>
  <c r="AY162" i="4"/>
  <c r="AX162" i="4"/>
  <c r="AX161" i="4" s="1"/>
  <c r="AY161" i="4"/>
  <c r="AY159" i="4"/>
  <c r="AX159" i="4"/>
  <c r="AY156" i="4"/>
  <c r="AX156" i="4"/>
  <c r="AY153" i="4"/>
  <c r="AX153" i="4"/>
  <c r="AY150" i="4"/>
  <c r="AY149" i="4" s="1"/>
  <c r="AX150" i="4"/>
  <c r="AX149" i="4"/>
  <c r="AY146" i="4"/>
  <c r="AX146" i="4"/>
  <c r="AY140" i="4"/>
  <c r="AX140" i="4"/>
  <c r="AY135" i="4"/>
  <c r="AX135" i="4"/>
  <c r="AY132" i="4"/>
  <c r="AX132" i="4"/>
  <c r="AY119" i="4"/>
  <c r="AY118" i="4" s="1"/>
  <c r="AX119" i="4"/>
  <c r="AX118" i="4"/>
  <c r="AX117" i="4" s="1"/>
  <c r="AY114" i="4"/>
  <c r="AX114" i="4"/>
  <c r="AY111" i="4"/>
  <c r="AX111" i="4"/>
  <c r="AY106" i="4"/>
  <c r="AX106" i="4"/>
  <c r="AY103" i="4"/>
  <c r="AY102" i="4" s="1"/>
  <c r="AX103" i="4"/>
  <c r="AX102" i="4"/>
  <c r="AY100" i="4"/>
  <c r="AX100" i="4"/>
  <c r="AY94" i="4"/>
  <c r="AX94" i="4"/>
  <c r="AY91" i="4"/>
  <c r="AX91" i="4"/>
  <c r="AY89" i="4"/>
  <c r="AX89" i="4"/>
  <c r="AY87" i="4"/>
  <c r="AX87" i="4"/>
  <c r="AY85" i="4"/>
  <c r="AX85" i="4"/>
  <c r="AY83" i="4"/>
  <c r="AY81" i="4" s="1"/>
  <c r="AX83" i="4"/>
  <c r="AX81" i="4"/>
  <c r="AY78" i="4"/>
  <c r="AX78" i="4"/>
  <c r="AY73" i="4"/>
  <c r="AX73" i="4"/>
  <c r="AX72" i="4" s="1"/>
  <c r="AY72" i="4"/>
  <c r="AY70" i="4"/>
  <c r="AX70" i="4"/>
  <c r="AY68" i="4"/>
  <c r="AX68" i="4"/>
  <c r="AY62" i="4"/>
  <c r="AX62" i="4"/>
  <c r="AY47" i="4"/>
  <c r="AX47" i="4"/>
  <c r="AY41" i="4"/>
  <c r="AX41" i="4"/>
  <c r="AX40" i="4" s="1"/>
  <c r="AY40" i="4"/>
  <c r="AY38" i="4"/>
  <c r="AX38" i="4"/>
  <c r="AY36" i="4"/>
  <c r="AY35" i="4" s="1"/>
  <c r="AX36" i="4"/>
  <c r="AX35" i="4"/>
  <c r="AY29" i="4"/>
  <c r="AX29" i="4"/>
  <c r="AY27" i="4"/>
  <c r="AX27" i="4"/>
  <c r="AY25" i="4"/>
  <c r="AX25" i="4"/>
  <c r="AY19" i="4"/>
  <c r="AX19" i="4"/>
  <c r="AY11" i="4"/>
  <c r="AX11" i="4"/>
  <c r="AY9" i="4"/>
  <c r="AX9" i="4"/>
  <c r="AX8" i="4" s="1"/>
  <c r="AY8" i="4"/>
  <c r="AY117" i="4" l="1"/>
  <c r="AY372" i="4"/>
  <c r="AY477" i="4"/>
  <c r="AY7" i="4"/>
  <c r="AY184" i="4" s="1"/>
  <c r="AY544" i="4" s="1"/>
  <c r="AX477" i="4"/>
  <c r="AX7" i="4"/>
  <c r="AX184" i="4" s="1"/>
  <c r="AY543" i="4"/>
  <c r="AX372" i="4"/>
  <c r="AX186" i="4"/>
  <c r="AX543" i="4" l="1"/>
  <c r="AX544" i="4" s="1"/>
  <c r="AY541" i="3" l="1"/>
  <c r="AY540" i="3" s="1"/>
  <c r="AX541" i="3"/>
  <c r="AX540" i="3"/>
  <c r="AY530" i="3"/>
  <c r="AX530" i="3"/>
  <c r="AY528" i="3"/>
  <c r="AX528" i="3"/>
  <c r="AY526" i="3"/>
  <c r="AX526" i="3"/>
  <c r="AY520" i="3"/>
  <c r="AX520" i="3"/>
  <c r="AY517" i="3"/>
  <c r="AX517" i="3"/>
  <c r="AY508" i="3"/>
  <c r="AX508" i="3"/>
  <c r="AX507" i="3" s="1"/>
  <c r="AY507" i="3"/>
  <c r="AY505" i="3"/>
  <c r="AX505" i="3"/>
  <c r="AX502" i="3" s="1"/>
  <c r="AY503" i="3"/>
  <c r="AY502" i="3" s="1"/>
  <c r="AX503" i="3"/>
  <c r="AY500" i="3"/>
  <c r="AY499" i="3" s="1"/>
  <c r="AX500" i="3"/>
  <c r="AX499" i="3"/>
  <c r="AY497" i="3"/>
  <c r="AX497" i="3"/>
  <c r="AY495" i="3"/>
  <c r="AX495" i="3"/>
  <c r="AX494" i="3" s="1"/>
  <c r="AY494" i="3"/>
  <c r="AY492" i="3"/>
  <c r="AX492" i="3"/>
  <c r="AX489" i="3" s="1"/>
  <c r="AY490" i="3"/>
  <c r="AY489" i="3" s="1"/>
  <c r="AX490" i="3"/>
  <c r="AY483" i="3"/>
  <c r="AX483" i="3"/>
  <c r="AY479" i="3"/>
  <c r="AX479" i="3"/>
  <c r="AX478" i="3" s="1"/>
  <c r="AY478" i="3"/>
  <c r="AY477" i="3" s="1"/>
  <c r="AY474" i="3"/>
  <c r="AX474" i="3"/>
  <c r="AY472" i="3"/>
  <c r="AX472" i="3"/>
  <c r="AX471" i="3" s="1"/>
  <c r="AY471" i="3"/>
  <c r="AY469" i="3"/>
  <c r="AX469" i="3"/>
  <c r="AX463" i="3" s="1"/>
  <c r="AY463" i="3"/>
  <c r="AY459" i="3"/>
  <c r="AX459" i="3"/>
  <c r="AX454" i="3" s="1"/>
  <c r="AY455" i="3"/>
  <c r="AY454" i="3" s="1"/>
  <c r="AY453" i="3" s="1"/>
  <c r="AX455" i="3"/>
  <c r="AY451" i="3"/>
  <c r="AX451" i="3"/>
  <c r="AY448" i="3"/>
  <c r="AY447" i="3" s="1"/>
  <c r="AX448" i="3"/>
  <c r="AX447" i="3"/>
  <c r="AY445" i="3"/>
  <c r="AX445" i="3"/>
  <c r="AY443" i="3"/>
  <c r="AX443" i="3"/>
  <c r="AY441" i="3"/>
  <c r="AX441" i="3"/>
  <c r="AY439" i="3"/>
  <c r="AX439" i="3"/>
  <c r="AY437" i="3"/>
  <c r="AY436" i="3" s="1"/>
  <c r="AX437" i="3"/>
  <c r="AX436" i="3"/>
  <c r="AY434" i="3"/>
  <c r="AY433" i="3" s="1"/>
  <c r="AX434" i="3"/>
  <c r="AX433" i="3"/>
  <c r="AY428" i="3"/>
  <c r="AX428" i="3"/>
  <c r="AY424" i="3"/>
  <c r="AX424" i="3"/>
  <c r="AX423" i="3" s="1"/>
  <c r="AY423" i="3"/>
  <c r="AY421" i="3"/>
  <c r="AX421" i="3"/>
  <c r="AY419" i="3"/>
  <c r="AX419" i="3"/>
  <c r="AY417" i="3"/>
  <c r="AX417" i="3"/>
  <c r="AX416" i="3" s="1"/>
  <c r="AY416" i="3"/>
  <c r="AY414" i="3"/>
  <c r="AX414" i="3"/>
  <c r="AY408" i="3"/>
  <c r="AX408" i="3"/>
  <c r="AY406" i="3"/>
  <c r="AX406" i="3"/>
  <c r="AY404" i="3"/>
  <c r="AY403" i="3" s="1"/>
  <c r="AX404" i="3"/>
  <c r="AX403" i="3"/>
  <c r="AY401" i="3"/>
  <c r="AX401" i="3"/>
  <c r="AY392" i="3"/>
  <c r="AX392" i="3"/>
  <c r="AX391" i="3" s="1"/>
  <c r="AY391" i="3"/>
  <c r="AY386" i="3"/>
  <c r="AX386" i="3"/>
  <c r="AX385" i="3" s="1"/>
  <c r="AY385" i="3"/>
  <c r="AY374" i="3"/>
  <c r="AX374" i="3"/>
  <c r="AX373" i="3" s="1"/>
  <c r="AY373" i="3"/>
  <c r="AY362" i="3"/>
  <c r="AX362" i="3"/>
  <c r="AY356" i="3"/>
  <c r="AX356" i="3"/>
  <c r="AY346" i="3"/>
  <c r="AX346" i="3"/>
  <c r="AY338" i="3"/>
  <c r="AX338" i="3"/>
  <c r="AY328" i="3"/>
  <c r="AX328" i="3"/>
  <c r="AY318" i="3"/>
  <c r="AX318" i="3"/>
  <c r="AY308" i="3"/>
  <c r="AX308" i="3"/>
  <c r="AY298" i="3"/>
  <c r="AX298" i="3"/>
  <c r="AX287" i="3" s="1"/>
  <c r="AY287" i="3"/>
  <c r="AY277" i="3"/>
  <c r="AX277" i="3"/>
  <c r="AY273" i="3"/>
  <c r="AX273" i="3"/>
  <c r="AY267" i="3"/>
  <c r="AX267" i="3"/>
  <c r="AY264" i="3"/>
  <c r="AX264" i="3"/>
  <c r="AY256" i="3"/>
  <c r="AX256" i="3"/>
  <c r="AY246" i="3"/>
  <c r="AX246" i="3"/>
  <c r="AY236" i="3"/>
  <c r="AX236" i="3"/>
  <c r="AY232" i="3"/>
  <c r="AX232" i="3"/>
  <c r="AY223" i="3"/>
  <c r="AY222" i="3" s="1"/>
  <c r="AX223" i="3"/>
  <c r="AX222" i="3" s="1"/>
  <c r="AY212" i="3"/>
  <c r="AX212" i="3"/>
  <c r="AY207" i="3"/>
  <c r="AX207" i="3"/>
  <c r="AY198" i="3"/>
  <c r="AX198" i="3"/>
  <c r="AY193" i="3"/>
  <c r="AX193" i="3"/>
  <c r="AY188" i="3"/>
  <c r="AY187" i="3" s="1"/>
  <c r="AX188" i="3"/>
  <c r="AX187" i="3" s="1"/>
  <c r="AX186" i="3" s="1"/>
  <c r="AY175" i="3"/>
  <c r="AX175" i="3"/>
  <c r="AY173" i="3"/>
  <c r="AX173" i="3"/>
  <c r="AY171" i="3"/>
  <c r="AX171" i="3"/>
  <c r="AY165" i="3"/>
  <c r="AX165" i="3"/>
  <c r="AY162" i="3"/>
  <c r="AX162" i="3"/>
  <c r="AX161" i="3" s="1"/>
  <c r="AY161" i="3"/>
  <c r="AY159" i="3"/>
  <c r="AX159" i="3"/>
  <c r="AY156" i="3"/>
  <c r="AX156" i="3"/>
  <c r="AY153" i="3"/>
  <c r="AX153" i="3"/>
  <c r="AY150" i="3"/>
  <c r="AX150" i="3"/>
  <c r="AY149" i="3"/>
  <c r="AX149" i="3"/>
  <c r="AY146" i="3"/>
  <c r="AX146" i="3"/>
  <c r="AY140" i="3"/>
  <c r="AX140" i="3"/>
  <c r="AY135" i="3"/>
  <c r="AX135" i="3"/>
  <c r="AY132" i="3"/>
  <c r="AX132" i="3"/>
  <c r="AY119" i="3"/>
  <c r="AX119" i="3"/>
  <c r="AY118" i="3"/>
  <c r="AY117" i="3" s="1"/>
  <c r="AX118" i="3"/>
  <c r="AX117" i="3" s="1"/>
  <c r="AY114" i="3"/>
  <c r="AX114" i="3"/>
  <c r="AY111" i="3"/>
  <c r="AX111" i="3"/>
  <c r="AY106" i="3"/>
  <c r="AX106" i="3"/>
  <c r="AY103" i="3"/>
  <c r="AX103" i="3"/>
  <c r="AY102" i="3"/>
  <c r="AX102" i="3"/>
  <c r="AY100" i="3"/>
  <c r="AX100" i="3"/>
  <c r="AY94" i="3"/>
  <c r="AX94" i="3"/>
  <c r="AY91" i="3"/>
  <c r="AX91" i="3"/>
  <c r="AY89" i="3"/>
  <c r="AX89" i="3"/>
  <c r="AY87" i="3"/>
  <c r="AX87" i="3"/>
  <c r="AY85" i="3"/>
  <c r="AX85" i="3"/>
  <c r="AY83" i="3"/>
  <c r="AX83" i="3"/>
  <c r="AY81" i="3"/>
  <c r="AX81" i="3"/>
  <c r="AY78" i="3"/>
  <c r="AX78" i="3"/>
  <c r="AY73" i="3"/>
  <c r="AY72" i="3" s="1"/>
  <c r="AX73" i="3"/>
  <c r="AX72" i="3" s="1"/>
  <c r="AY70" i="3"/>
  <c r="AX70" i="3"/>
  <c r="AY68" i="3"/>
  <c r="AX68" i="3"/>
  <c r="AY62" i="3"/>
  <c r="AX62" i="3"/>
  <c r="AY47" i="3"/>
  <c r="AX47" i="3"/>
  <c r="AY41" i="3"/>
  <c r="AY40" i="3" s="1"/>
  <c r="AX41" i="3"/>
  <c r="AX40" i="3" s="1"/>
  <c r="AY38" i="3"/>
  <c r="AX38" i="3"/>
  <c r="AY36" i="3"/>
  <c r="AX36" i="3"/>
  <c r="AY35" i="3"/>
  <c r="AX35" i="3"/>
  <c r="AY29" i="3"/>
  <c r="AX29" i="3"/>
  <c r="AY27" i="3"/>
  <c r="AX27" i="3"/>
  <c r="AY25" i="3"/>
  <c r="AX25" i="3"/>
  <c r="AY19" i="3"/>
  <c r="AX19" i="3"/>
  <c r="AY11" i="3"/>
  <c r="AX11" i="3"/>
  <c r="AY9" i="3"/>
  <c r="AY8" i="3" s="1"/>
  <c r="AX9" i="3"/>
  <c r="AX8" i="3" s="1"/>
  <c r="AX7" i="3" l="1"/>
  <c r="AX184" i="3" s="1"/>
  <c r="AY186" i="3"/>
  <c r="AY372" i="3"/>
  <c r="AX477" i="3"/>
  <c r="AX543" i="3" s="1"/>
  <c r="AY7" i="3"/>
  <c r="AY184" i="3" s="1"/>
  <c r="AX372" i="3"/>
  <c r="AX453" i="3"/>
  <c r="AX544" i="3" l="1"/>
  <c r="AY543" i="3"/>
  <c r="AY544" i="3" s="1"/>
  <c r="AY541" i="2" l="1"/>
  <c r="AX541" i="2"/>
  <c r="AY540" i="2"/>
  <c r="AX540" i="2"/>
  <c r="AY530" i="2"/>
  <c r="AX530" i="2"/>
  <c r="AY528" i="2"/>
  <c r="AX528" i="2"/>
  <c r="AY526" i="2"/>
  <c r="AX526" i="2"/>
  <c r="AY520" i="2"/>
  <c r="AX520" i="2"/>
  <c r="AY517" i="2"/>
  <c r="AX517" i="2"/>
  <c r="AY508" i="2"/>
  <c r="AY507" i="2" s="1"/>
  <c r="AX508" i="2"/>
  <c r="AX507" i="2" s="1"/>
  <c r="AY505" i="2"/>
  <c r="AX505" i="2"/>
  <c r="AY503" i="2"/>
  <c r="AX503" i="2"/>
  <c r="AY502" i="2"/>
  <c r="AX502" i="2"/>
  <c r="AY500" i="2"/>
  <c r="AX500" i="2"/>
  <c r="AY499" i="2"/>
  <c r="AX499" i="2"/>
  <c r="AY497" i="2"/>
  <c r="AX497" i="2"/>
  <c r="AY495" i="2"/>
  <c r="AY494" i="2" s="1"/>
  <c r="AX495" i="2"/>
  <c r="AX494" i="2" s="1"/>
  <c r="AY492" i="2"/>
  <c r="AX492" i="2"/>
  <c r="AY490" i="2"/>
  <c r="AX490" i="2"/>
  <c r="AY489" i="2"/>
  <c r="AX489" i="2"/>
  <c r="AY483" i="2"/>
  <c r="AX483" i="2"/>
  <c r="AY479" i="2"/>
  <c r="AY478" i="2" s="1"/>
  <c r="AY477" i="2" s="1"/>
  <c r="AX479" i="2"/>
  <c r="AX478" i="2" s="1"/>
  <c r="AX477" i="2" s="1"/>
  <c r="AY474" i="2"/>
  <c r="AX474" i="2"/>
  <c r="AY472" i="2"/>
  <c r="AY471" i="2" s="1"/>
  <c r="AX472" i="2"/>
  <c r="AX471" i="2" s="1"/>
  <c r="AY469" i="2"/>
  <c r="AX469" i="2"/>
  <c r="AX463" i="2" s="1"/>
  <c r="AY463" i="2"/>
  <c r="AY459" i="2"/>
  <c r="AX459" i="2"/>
  <c r="AX454" i="2" s="1"/>
  <c r="AY455" i="2"/>
  <c r="AY454" i="2" s="1"/>
  <c r="AX455" i="2"/>
  <c r="AY451" i="2"/>
  <c r="AX451" i="2"/>
  <c r="AY448" i="2"/>
  <c r="AX448" i="2"/>
  <c r="AY447" i="2"/>
  <c r="AX447" i="2"/>
  <c r="AY445" i="2"/>
  <c r="AX445" i="2"/>
  <c r="AY443" i="2"/>
  <c r="AX443" i="2"/>
  <c r="AY441" i="2"/>
  <c r="AX441" i="2"/>
  <c r="AY439" i="2"/>
  <c r="AX439" i="2"/>
  <c r="AX436" i="2" s="1"/>
  <c r="AY437" i="2"/>
  <c r="AX437" i="2"/>
  <c r="AY436" i="2"/>
  <c r="AY434" i="2"/>
  <c r="AX434" i="2"/>
  <c r="AY433" i="2"/>
  <c r="AX433" i="2"/>
  <c r="AY428" i="2"/>
  <c r="AX428" i="2"/>
  <c r="AY424" i="2"/>
  <c r="AY423" i="2" s="1"/>
  <c r="AX424" i="2"/>
  <c r="AX423" i="2" s="1"/>
  <c r="AY421" i="2"/>
  <c r="AX421" i="2"/>
  <c r="AY419" i="2"/>
  <c r="AX419" i="2"/>
  <c r="AY417" i="2"/>
  <c r="AY416" i="2" s="1"/>
  <c r="AX417" i="2"/>
  <c r="AX416" i="2" s="1"/>
  <c r="AY414" i="2"/>
  <c r="AX414" i="2"/>
  <c r="AY408" i="2"/>
  <c r="AX408" i="2"/>
  <c r="AY406" i="2"/>
  <c r="AX406" i="2"/>
  <c r="AY404" i="2"/>
  <c r="AX404" i="2"/>
  <c r="AY403" i="2"/>
  <c r="AX403" i="2"/>
  <c r="AY401" i="2"/>
  <c r="AX401" i="2"/>
  <c r="AY392" i="2"/>
  <c r="AY391" i="2" s="1"/>
  <c r="AX392" i="2"/>
  <c r="AX391" i="2" s="1"/>
  <c r="AY386" i="2"/>
  <c r="AY385" i="2" s="1"/>
  <c r="AX386" i="2"/>
  <c r="AX385" i="2" s="1"/>
  <c r="AY374" i="2"/>
  <c r="AY373" i="2" s="1"/>
  <c r="AY372" i="2" s="1"/>
  <c r="AX374" i="2"/>
  <c r="AX373" i="2" s="1"/>
  <c r="AX372" i="2" s="1"/>
  <c r="AY362" i="2"/>
  <c r="AX362" i="2"/>
  <c r="AY356" i="2"/>
  <c r="AX356" i="2"/>
  <c r="AY346" i="2"/>
  <c r="AX346" i="2"/>
  <c r="AY338" i="2"/>
  <c r="AX338" i="2"/>
  <c r="AY328" i="2"/>
  <c r="AX328" i="2"/>
  <c r="AY318" i="2"/>
  <c r="AX318" i="2"/>
  <c r="AY308" i="2"/>
  <c r="AX308" i="2"/>
  <c r="AY298" i="2"/>
  <c r="AY287" i="2" s="1"/>
  <c r="AX298" i="2"/>
  <c r="AX287" i="2" s="1"/>
  <c r="AY277" i="2"/>
  <c r="AX277" i="2"/>
  <c r="AY273" i="2"/>
  <c r="AX273" i="2"/>
  <c r="AY267" i="2"/>
  <c r="AX267" i="2"/>
  <c r="AY264" i="2"/>
  <c r="AX264" i="2"/>
  <c r="AY256" i="2"/>
  <c r="AX256" i="2"/>
  <c r="AY246" i="2"/>
  <c r="AX246" i="2"/>
  <c r="AY236" i="2"/>
  <c r="AX236" i="2"/>
  <c r="AY232" i="2"/>
  <c r="AX232" i="2"/>
  <c r="AY223" i="2"/>
  <c r="AY222" i="2" s="1"/>
  <c r="AX223" i="2"/>
  <c r="AX222" i="2" s="1"/>
  <c r="AY212" i="2"/>
  <c r="AX212" i="2"/>
  <c r="AY207" i="2"/>
  <c r="AX207" i="2"/>
  <c r="AY198" i="2"/>
  <c r="AX198" i="2"/>
  <c r="AY193" i="2"/>
  <c r="AX193" i="2"/>
  <c r="AY188" i="2"/>
  <c r="AY187" i="2" s="1"/>
  <c r="AY186" i="2" s="1"/>
  <c r="AX188" i="2"/>
  <c r="AX187" i="2" s="1"/>
  <c r="AX186" i="2" s="1"/>
  <c r="AY175" i="2"/>
  <c r="AX175" i="2"/>
  <c r="AY173" i="2"/>
  <c r="AX173" i="2"/>
  <c r="AY171" i="2"/>
  <c r="AX171" i="2"/>
  <c r="AY165" i="2"/>
  <c r="AX165" i="2"/>
  <c r="AY162" i="2"/>
  <c r="AY161" i="2" s="1"/>
  <c r="AX162" i="2"/>
  <c r="AX161" i="2" s="1"/>
  <c r="AY159" i="2"/>
  <c r="AX159" i="2"/>
  <c r="AY156" i="2"/>
  <c r="AX156" i="2"/>
  <c r="AY153" i="2"/>
  <c r="AX153" i="2"/>
  <c r="AY150" i="2"/>
  <c r="AX150" i="2"/>
  <c r="AY149" i="2"/>
  <c r="AX149" i="2"/>
  <c r="AY146" i="2"/>
  <c r="AX146" i="2"/>
  <c r="AY140" i="2"/>
  <c r="AX140" i="2"/>
  <c r="AY135" i="2"/>
  <c r="AX135" i="2"/>
  <c r="AY132" i="2"/>
  <c r="AX132" i="2"/>
  <c r="AY119" i="2"/>
  <c r="AX119" i="2"/>
  <c r="AY118" i="2"/>
  <c r="AY117" i="2" s="1"/>
  <c r="AX118" i="2"/>
  <c r="AX117" i="2" s="1"/>
  <c r="AY114" i="2"/>
  <c r="AX114" i="2"/>
  <c r="AY111" i="2"/>
  <c r="AX111" i="2"/>
  <c r="AY106" i="2"/>
  <c r="AX106" i="2"/>
  <c r="AY103" i="2"/>
  <c r="AX103" i="2"/>
  <c r="AY102" i="2"/>
  <c r="AX102" i="2"/>
  <c r="AY100" i="2"/>
  <c r="AX100" i="2"/>
  <c r="AY94" i="2"/>
  <c r="AX94" i="2"/>
  <c r="AY91" i="2"/>
  <c r="AX91" i="2"/>
  <c r="AY89" i="2"/>
  <c r="AX89" i="2"/>
  <c r="AY87" i="2"/>
  <c r="AX87" i="2"/>
  <c r="AY85" i="2"/>
  <c r="AX85" i="2"/>
  <c r="AY83" i="2"/>
  <c r="AX83" i="2"/>
  <c r="AY81" i="2"/>
  <c r="AX81" i="2"/>
  <c r="AY78" i="2"/>
  <c r="AX78" i="2"/>
  <c r="AY73" i="2"/>
  <c r="AY72" i="2" s="1"/>
  <c r="AX73" i="2"/>
  <c r="AX72" i="2" s="1"/>
  <c r="AY70" i="2"/>
  <c r="AX70" i="2"/>
  <c r="AY68" i="2"/>
  <c r="AX68" i="2"/>
  <c r="AY62" i="2"/>
  <c r="AX62" i="2"/>
  <c r="AY47" i="2"/>
  <c r="AX47" i="2"/>
  <c r="AY41" i="2"/>
  <c r="AY40" i="2" s="1"/>
  <c r="AX41" i="2"/>
  <c r="AX40" i="2" s="1"/>
  <c r="AY38" i="2"/>
  <c r="AX38" i="2"/>
  <c r="AY36" i="2"/>
  <c r="AX36" i="2"/>
  <c r="AY35" i="2"/>
  <c r="AX35" i="2"/>
  <c r="AY29" i="2"/>
  <c r="AX29" i="2"/>
  <c r="AY27" i="2"/>
  <c r="AX27" i="2"/>
  <c r="AY25" i="2"/>
  <c r="AX25" i="2"/>
  <c r="AY19" i="2"/>
  <c r="AX19" i="2"/>
  <c r="AY11" i="2"/>
  <c r="AX11" i="2"/>
  <c r="AY9" i="2"/>
  <c r="AY8" i="2" s="1"/>
  <c r="AX9" i="2"/>
  <c r="AX8" i="2" s="1"/>
  <c r="AX7" i="2" l="1"/>
  <c r="AX184" i="2" s="1"/>
  <c r="AY453" i="2"/>
  <c r="AY543" i="2" s="1"/>
  <c r="AX543" i="2"/>
  <c r="AY7" i="2"/>
  <c r="AY184" i="2" s="1"/>
  <c r="AX453" i="2"/>
  <c r="AX544" i="2" l="1"/>
  <c r="AY544" i="2"/>
  <c r="AY541" i="1" l="1"/>
  <c r="AX541" i="1"/>
  <c r="AY540" i="1"/>
  <c r="AX540" i="1"/>
  <c r="AY530" i="1"/>
  <c r="AX530" i="1"/>
  <c r="AY528" i="1"/>
  <c r="AX528" i="1"/>
  <c r="AY526" i="1"/>
  <c r="AX526" i="1"/>
  <c r="AY520" i="1"/>
  <c r="AX520" i="1"/>
  <c r="AY517" i="1"/>
  <c r="AX517" i="1"/>
  <c r="AY508" i="1"/>
  <c r="AY507" i="1" s="1"/>
  <c r="AX508" i="1"/>
  <c r="AX507" i="1" s="1"/>
  <c r="AY505" i="1"/>
  <c r="AX505" i="1"/>
  <c r="AY503" i="1"/>
  <c r="AX503" i="1"/>
  <c r="AY502" i="1"/>
  <c r="AX502" i="1"/>
  <c r="AY500" i="1"/>
  <c r="AX500" i="1"/>
  <c r="AY499" i="1"/>
  <c r="AX499" i="1"/>
  <c r="AY497" i="1"/>
  <c r="AX497" i="1"/>
  <c r="AY495" i="1"/>
  <c r="AY494" i="1" s="1"/>
  <c r="AX495" i="1"/>
  <c r="AX494" i="1" s="1"/>
  <c r="AY492" i="1"/>
  <c r="AX492" i="1"/>
  <c r="AY490" i="1"/>
  <c r="AX490" i="1"/>
  <c r="AY489" i="1"/>
  <c r="AX489" i="1"/>
  <c r="AY483" i="1"/>
  <c r="AX483" i="1"/>
  <c r="AY479" i="1"/>
  <c r="AY478" i="1" s="1"/>
  <c r="AY477" i="1" s="1"/>
  <c r="AX479" i="1"/>
  <c r="AX478" i="1" s="1"/>
  <c r="AX477" i="1" s="1"/>
  <c r="AY474" i="1"/>
  <c r="AX474" i="1"/>
  <c r="AY472" i="1"/>
  <c r="AY471" i="1" s="1"/>
  <c r="AX472" i="1"/>
  <c r="AX471" i="1" s="1"/>
  <c r="AY469" i="1"/>
  <c r="AY463" i="1" s="1"/>
  <c r="AX469" i="1"/>
  <c r="AX463" i="1" s="1"/>
  <c r="AY459" i="1"/>
  <c r="AX459" i="1"/>
  <c r="AX454" i="1" s="1"/>
  <c r="AX453" i="1" s="1"/>
  <c r="AY455" i="1"/>
  <c r="AX455" i="1"/>
  <c r="AY454" i="1"/>
  <c r="AY453" i="1" s="1"/>
  <c r="AY451" i="1"/>
  <c r="AX451" i="1"/>
  <c r="AY448" i="1"/>
  <c r="AX448" i="1"/>
  <c r="AY447" i="1"/>
  <c r="AX447" i="1"/>
  <c r="AY445" i="1"/>
  <c r="AX445" i="1"/>
  <c r="AY443" i="1"/>
  <c r="AX443" i="1"/>
  <c r="AY441" i="1"/>
  <c r="AX441" i="1"/>
  <c r="AY439" i="1"/>
  <c r="AX439" i="1"/>
  <c r="AX436" i="1" s="1"/>
  <c r="AY437" i="1"/>
  <c r="AX437" i="1"/>
  <c r="AY436" i="1"/>
  <c r="AY434" i="1"/>
  <c r="AX434" i="1"/>
  <c r="AY433" i="1"/>
  <c r="AX433" i="1"/>
  <c r="AY428" i="1"/>
  <c r="AX428" i="1"/>
  <c r="AY424" i="1"/>
  <c r="AY423" i="1" s="1"/>
  <c r="AX424" i="1"/>
  <c r="AX423" i="1" s="1"/>
  <c r="AY421" i="1"/>
  <c r="AX421" i="1"/>
  <c r="AY419" i="1"/>
  <c r="AX419" i="1"/>
  <c r="AY417" i="1"/>
  <c r="AY416" i="1" s="1"/>
  <c r="AX417" i="1"/>
  <c r="AX416" i="1" s="1"/>
  <c r="AY414" i="1"/>
  <c r="AX414" i="1"/>
  <c r="AY408" i="1"/>
  <c r="AX408" i="1"/>
  <c r="AY406" i="1"/>
  <c r="AX406" i="1"/>
  <c r="AY404" i="1"/>
  <c r="AX404" i="1"/>
  <c r="AY403" i="1"/>
  <c r="AX403" i="1"/>
  <c r="AY401" i="1"/>
  <c r="AX401" i="1"/>
  <c r="AY392" i="1"/>
  <c r="AY391" i="1" s="1"/>
  <c r="AX392" i="1"/>
  <c r="AX391" i="1" s="1"/>
  <c r="AY386" i="1"/>
  <c r="AY385" i="1" s="1"/>
  <c r="AX386" i="1"/>
  <c r="AX385" i="1" s="1"/>
  <c r="AY374" i="1"/>
  <c r="AY373" i="1" s="1"/>
  <c r="AY372" i="1" s="1"/>
  <c r="AX374" i="1"/>
  <c r="AX373" i="1" s="1"/>
  <c r="AX372" i="1" s="1"/>
  <c r="AY362" i="1"/>
  <c r="AX362" i="1"/>
  <c r="AY356" i="1"/>
  <c r="AX356" i="1"/>
  <c r="AY346" i="1"/>
  <c r="AX346" i="1"/>
  <c r="AY338" i="1"/>
  <c r="AX338" i="1"/>
  <c r="AY328" i="1"/>
  <c r="AX328" i="1"/>
  <c r="AY318" i="1"/>
  <c r="AX318" i="1"/>
  <c r="AY308" i="1"/>
  <c r="AX308" i="1"/>
  <c r="AY298" i="1"/>
  <c r="AY287" i="1" s="1"/>
  <c r="AX298" i="1"/>
  <c r="AX287" i="1" s="1"/>
  <c r="AY277" i="1"/>
  <c r="AX277" i="1"/>
  <c r="AY273" i="1"/>
  <c r="AX273" i="1"/>
  <c r="AY267" i="1"/>
  <c r="AX267" i="1"/>
  <c r="AY264" i="1"/>
  <c r="AX264" i="1"/>
  <c r="AY256" i="1"/>
  <c r="AX256" i="1"/>
  <c r="AY246" i="1"/>
  <c r="AX246" i="1"/>
  <c r="AY236" i="1"/>
  <c r="AX236" i="1"/>
  <c r="AY232" i="1"/>
  <c r="AX232" i="1"/>
  <c r="AY223" i="1"/>
  <c r="AY222" i="1" s="1"/>
  <c r="AX223" i="1"/>
  <c r="AX222" i="1" s="1"/>
  <c r="AY212" i="1"/>
  <c r="AX212" i="1"/>
  <c r="AY207" i="1"/>
  <c r="AX207" i="1"/>
  <c r="AY198" i="1"/>
  <c r="AX198" i="1"/>
  <c r="AY193" i="1"/>
  <c r="AX193" i="1"/>
  <c r="AY188" i="1"/>
  <c r="AY187" i="1" s="1"/>
  <c r="AY186" i="1" s="1"/>
  <c r="AY543" i="1" s="1"/>
  <c r="AX188" i="1"/>
  <c r="AX187" i="1" s="1"/>
  <c r="AX186" i="1" s="1"/>
  <c r="AX543" i="1" s="1"/>
  <c r="AY175" i="1"/>
  <c r="AX175" i="1"/>
  <c r="AY173" i="1"/>
  <c r="AX173" i="1"/>
  <c r="AY171" i="1"/>
  <c r="AX171" i="1"/>
  <c r="AY165" i="1"/>
  <c r="AX165" i="1"/>
  <c r="AY162" i="1"/>
  <c r="AY161" i="1" s="1"/>
  <c r="AX162" i="1"/>
  <c r="AX161" i="1" s="1"/>
  <c r="AY159" i="1"/>
  <c r="AX159" i="1"/>
  <c r="AY156" i="1"/>
  <c r="AX156" i="1"/>
  <c r="AY153" i="1"/>
  <c r="AX153" i="1"/>
  <c r="AY150" i="1"/>
  <c r="AX150" i="1"/>
  <c r="AY149" i="1"/>
  <c r="AX149" i="1"/>
  <c r="AY146" i="1"/>
  <c r="AX146" i="1"/>
  <c r="AY140" i="1"/>
  <c r="AX140" i="1"/>
  <c r="AY135" i="1"/>
  <c r="AX135" i="1"/>
  <c r="AY132" i="1"/>
  <c r="AX132" i="1"/>
  <c r="AY119" i="1"/>
  <c r="AX119" i="1"/>
  <c r="AY118" i="1"/>
  <c r="AY117" i="1" s="1"/>
  <c r="AX118" i="1"/>
  <c r="AX117" i="1" s="1"/>
  <c r="AY114" i="1"/>
  <c r="AX114" i="1"/>
  <c r="AY111" i="1"/>
  <c r="AX111" i="1"/>
  <c r="AY106" i="1"/>
  <c r="AX106" i="1"/>
  <c r="AY103" i="1"/>
  <c r="AX103" i="1"/>
  <c r="AY102" i="1"/>
  <c r="AX102" i="1"/>
  <c r="AY100" i="1"/>
  <c r="AX100" i="1"/>
  <c r="AY94" i="1"/>
  <c r="AX94" i="1"/>
  <c r="AY91" i="1"/>
  <c r="AX91" i="1"/>
  <c r="AY89" i="1"/>
  <c r="AX89" i="1"/>
  <c r="AY87" i="1"/>
  <c r="AX87" i="1"/>
  <c r="AY85" i="1"/>
  <c r="AX85" i="1"/>
  <c r="AY83" i="1"/>
  <c r="AX83" i="1"/>
  <c r="AY81" i="1"/>
  <c r="AX81" i="1"/>
  <c r="AY78" i="1"/>
  <c r="AX78" i="1"/>
  <c r="AY73" i="1"/>
  <c r="AY72" i="1" s="1"/>
  <c r="AX73" i="1"/>
  <c r="AX72" i="1" s="1"/>
  <c r="AY70" i="1"/>
  <c r="AX70" i="1"/>
  <c r="AY68" i="1"/>
  <c r="AX68" i="1"/>
  <c r="AY62" i="1"/>
  <c r="AX62" i="1"/>
  <c r="AY47" i="1"/>
  <c r="AX47" i="1"/>
  <c r="AY41" i="1"/>
  <c r="AY40" i="1" s="1"/>
  <c r="AX41" i="1"/>
  <c r="AX40" i="1" s="1"/>
  <c r="AY38" i="1"/>
  <c r="AX38" i="1"/>
  <c r="AY36" i="1"/>
  <c r="AX36" i="1"/>
  <c r="AY35" i="1"/>
  <c r="AX35" i="1"/>
  <c r="AY29" i="1"/>
  <c r="AX29" i="1"/>
  <c r="AY27" i="1"/>
  <c r="AX27" i="1"/>
  <c r="AY25" i="1"/>
  <c r="AX25" i="1"/>
  <c r="AY19" i="1"/>
  <c r="AX19" i="1"/>
  <c r="AY11" i="1"/>
  <c r="AX11" i="1"/>
  <c r="AY9" i="1"/>
  <c r="AY8" i="1" s="1"/>
  <c r="AX9" i="1"/>
  <c r="AX8" i="1" s="1"/>
  <c r="AX7" i="1" l="1"/>
  <c r="AX184" i="1" s="1"/>
  <c r="AX544" i="1" s="1"/>
  <c r="AY7" i="1"/>
  <c r="AY184" i="1" s="1"/>
  <c r="AY544" i="1" s="1"/>
</calcChain>
</file>

<file path=xl/sharedStrings.xml><?xml version="1.0" encoding="utf-8"?>
<sst xmlns="http://schemas.openxmlformats.org/spreadsheetml/2006/main" count="8664" uniqueCount="1078">
  <si>
    <t>MUNICIPIO CAÑADAS DE OBREGÓN</t>
  </si>
  <si>
    <t>ESTADO DE ACTIVIDADES</t>
  </si>
  <si>
    <t>DEL 1 AL 31 DE ENERO DE 2021</t>
  </si>
  <si>
    <t>CTA.</t>
  </si>
  <si>
    <t>DESCRIPCIÓN</t>
  </si>
  <si>
    <t>40000</t>
  </si>
  <si>
    <t>INGRESOS Y OTROS BENEFICIOS</t>
  </si>
  <si>
    <t>41000</t>
  </si>
  <si>
    <t>INGRESOS DE GESTIÓN</t>
  </si>
  <si>
    <t>41100</t>
  </si>
  <si>
    <t>IMPUESTOS</t>
  </si>
  <si>
    <t>Impuestos sobre los ingresos</t>
  </si>
  <si>
    <t>41110-1</t>
  </si>
  <si>
    <t xml:space="preserve">  Impuestos sobre espectáculos públicos</t>
  </si>
  <si>
    <t>Impuestos sobre el patrimonio</t>
  </si>
  <si>
    <t>41120-1</t>
  </si>
  <si>
    <t xml:space="preserve">  Impuesto predial </t>
  </si>
  <si>
    <t>41120-2</t>
  </si>
  <si>
    <t xml:space="preserve">  Impuestos sobre transmisiones patrimoniales</t>
  </si>
  <si>
    <t>41120-3</t>
  </si>
  <si>
    <t xml:space="preserve">  Impuestos sobre negocios jurídicos</t>
  </si>
  <si>
    <t>41130</t>
  </si>
  <si>
    <t>Impuestos sobre la producción, el consumo y las transacciones</t>
  </si>
  <si>
    <t>41140</t>
  </si>
  <si>
    <t>Impuestos al comercio exterior</t>
  </si>
  <si>
    <t>41150</t>
  </si>
  <si>
    <t>Impuestos sobre nóminas y asimilables</t>
  </si>
  <si>
    <t>41160</t>
  </si>
  <si>
    <t>Impuestos ecológicos</t>
  </si>
  <si>
    <t>41170</t>
  </si>
  <si>
    <t>Accesorios de impuestos</t>
  </si>
  <si>
    <t>41170-1</t>
  </si>
  <si>
    <t xml:space="preserve">  Recargos</t>
  </si>
  <si>
    <t>41170-2</t>
  </si>
  <si>
    <t xml:space="preserve">  Actualizaciones</t>
  </si>
  <si>
    <t>41170-3</t>
  </si>
  <si>
    <t xml:space="preserve">  Multas</t>
  </si>
  <si>
    <t>41170-4</t>
  </si>
  <si>
    <t xml:space="preserve">  Gastos de ejecución</t>
  </si>
  <si>
    <t>41170-5</t>
  </si>
  <si>
    <t xml:space="preserve">  Otros no especificados</t>
  </si>
  <si>
    <t>41180</t>
  </si>
  <si>
    <t>Impuestos no comprendidos en la ley de ingresos vigente, causados en ejercicio fiscales anteriores pendientes de liquidar o pago</t>
  </si>
  <si>
    <t>41180-1</t>
  </si>
  <si>
    <t>41190</t>
  </si>
  <si>
    <t>Otros Impuestos</t>
  </si>
  <si>
    <t>41190-1</t>
  </si>
  <si>
    <t xml:space="preserve">  Otros impuestos</t>
  </si>
  <si>
    <t>41200</t>
  </si>
  <si>
    <t>CUOTAS Y APORTACIONES DE SEGURIDAD SOCIAL</t>
  </si>
  <si>
    <t>41210</t>
  </si>
  <si>
    <t>Aportaciones para fondos de vivienda</t>
  </si>
  <si>
    <t>41220</t>
  </si>
  <si>
    <t>Cuotas para la seguridad social</t>
  </si>
  <si>
    <t>41230</t>
  </si>
  <si>
    <t>Cuotas de ahorro para el retiro</t>
  </si>
  <si>
    <t>41240</t>
  </si>
  <si>
    <t>Accesorios de cuotas y aportaciones de seguridad social</t>
  </si>
  <si>
    <t>41290</t>
  </si>
  <si>
    <t>Otras cuotas y aportaciones para la seguridad social</t>
  </si>
  <si>
    <t>41300</t>
  </si>
  <si>
    <t>CONTRIBUCIONES DE MEJORAS</t>
  </si>
  <si>
    <t>41310</t>
  </si>
  <si>
    <t>Contribuciones de mejoras por obras públicas</t>
  </si>
  <si>
    <t>41310-1</t>
  </si>
  <si>
    <t xml:space="preserve">  Contribuciones de mejoras por obras públicas</t>
  </si>
  <si>
    <t>41320</t>
  </si>
  <si>
    <t>Contribuciones de mejoras no comprendidas en la ley de ing. vigente, causadas en ejercicios fiscales anteriores pendientes de liq. o pago</t>
  </si>
  <si>
    <t>41320-1</t>
  </si>
  <si>
    <t xml:space="preserve">  Contribuciones de mejoras no comprendidas en la ley de ing. vigente, causadas en ejercicios fiscales anteriores pendientes de liq. o pago</t>
  </si>
  <si>
    <t>41400</t>
  </si>
  <si>
    <t>DERECHOS</t>
  </si>
  <si>
    <t>41410</t>
  </si>
  <si>
    <t>Derechos por el uso, goce, aprovechamiento o explotación de bienes de dominio público</t>
  </si>
  <si>
    <t>41410-1</t>
  </si>
  <si>
    <t xml:space="preserve">  Derechos por el uso del piso</t>
  </si>
  <si>
    <t>41410-2</t>
  </si>
  <si>
    <t xml:space="preserve">  Derechos por el uso de los estacionamientos</t>
  </si>
  <si>
    <t>41410-3</t>
  </si>
  <si>
    <t xml:space="preserve">  Derechos de uso de cementerios y panteones municipales</t>
  </si>
  <si>
    <t>41410-4</t>
  </si>
  <si>
    <t xml:space="preserve">  Derechos de concesiones y demás inmuebles de propiedad municipal</t>
  </si>
  <si>
    <t>41420</t>
  </si>
  <si>
    <t>Derechos a los hidrocarburos (derogada)</t>
  </si>
  <si>
    <t>41430</t>
  </si>
  <si>
    <t>Derechos por prestación de servicios</t>
  </si>
  <si>
    <t>41430-1</t>
  </si>
  <si>
    <t xml:space="preserve">  Derechos de licencias y permisos de giros</t>
  </si>
  <si>
    <t>41430-2</t>
  </si>
  <si>
    <t xml:space="preserve">  Derechos de licencias y permisos de anuncios</t>
  </si>
  <si>
    <t>41430-3</t>
  </si>
  <si>
    <t xml:space="preserve">  Derechos de licencias de construcción, reconstrucción, reparación o demolición de obras</t>
  </si>
  <si>
    <t>41430-4</t>
  </si>
  <si>
    <t xml:space="preserve">  Derechos de regularizaciones de los registros de obra</t>
  </si>
  <si>
    <t>41430-5</t>
  </si>
  <si>
    <t xml:space="preserve">  Derechos de alineamiento, designación de número oficial e inspección</t>
  </si>
  <si>
    <t>41430-6</t>
  </si>
  <si>
    <t xml:space="preserve">  Derechos de licencias de cambio de régimen de propiedad y urbanización</t>
  </si>
  <si>
    <t>41430-7</t>
  </si>
  <si>
    <t xml:space="preserve">  Derechos de servicios de obra</t>
  </si>
  <si>
    <t>41430-8</t>
  </si>
  <si>
    <t xml:space="preserve">  Derechos de servicios de sanidad</t>
  </si>
  <si>
    <t>41430-9</t>
  </si>
  <si>
    <t xml:space="preserve">  Derechos de servicio de limpieza, recolección, traslado, tratamiento y disposición final de residuos</t>
  </si>
  <si>
    <t>41430-10</t>
  </si>
  <si>
    <t xml:space="preserve">  Derechos de agua potable, drenaje, alcantarillado, tratamiento y disposición final de aguas residuales</t>
  </si>
  <si>
    <t>41430-11</t>
  </si>
  <si>
    <t xml:space="preserve">  Derechos del rastro</t>
  </si>
  <si>
    <t>41430-12</t>
  </si>
  <si>
    <t xml:space="preserve">  Derechos del registro civil</t>
  </si>
  <si>
    <t>41430-13</t>
  </si>
  <si>
    <t xml:space="preserve">  Derechos de las certificaciones</t>
  </si>
  <si>
    <t>41430-14</t>
  </si>
  <si>
    <t xml:space="preserve">  Derechos de los servicios de catastro</t>
  </si>
  <si>
    <t>41440</t>
  </si>
  <si>
    <t>Accesorios de derecho</t>
  </si>
  <si>
    <t>41440-1</t>
  </si>
  <si>
    <t>41440-2</t>
  </si>
  <si>
    <t>41440-3</t>
  </si>
  <si>
    <t>41440-4</t>
  </si>
  <si>
    <t>41440-5</t>
  </si>
  <si>
    <t>41450</t>
  </si>
  <si>
    <t>Derechos no comprendidos en la ley de ingresos vigente, causados en ejercicios fiscales anteriores pendientes de liquidación o pago</t>
  </si>
  <si>
    <t>41450-1</t>
  </si>
  <si>
    <t xml:space="preserve">  Derechos no comprendidos en la ley de ingresos vigente, causados en ejercicios fiscales anteriores pendientes de liquidación o pago</t>
  </si>
  <si>
    <t>41490</t>
  </si>
  <si>
    <t>Otros derechos</t>
  </si>
  <si>
    <t>41490-1</t>
  </si>
  <si>
    <t xml:space="preserve">  Otros derechos</t>
  </si>
  <si>
    <t>41500</t>
  </si>
  <si>
    <t>PRODUCTOS</t>
  </si>
  <si>
    <t>41510</t>
  </si>
  <si>
    <t xml:space="preserve">Productos </t>
  </si>
  <si>
    <t>41510-1</t>
  </si>
  <si>
    <t xml:space="preserve">  Uso, goce, aprovechamiento o explotación de bienes de dominio privado</t>
  </si>
  <si>
    <t>41510-2</t>
  </si>
  <si>
    <t xml:space="preserve">  Productos diversos</t>
  </si>
  <si>
    <t>41520</t>
  </si>
  <si>
    <t>Enajenación de bienes muebles no sujetos a ser inventariados (derogada)</t>
  </si>
  <si>
    <t>41530</t>
  </si>
  <si>
    <t>Accesorios de productos (derogada)</t>
  </si>
  <si>
    <t>41540</t>
  </si>
  <si>
    <t>Productos no comprendidos en la ley de ingresos vigente, causados en ejercicios fiscales anteriores pendientes de liquidación o pago</t>
  </si>
  <si>
    <t>41540-1</t>
  </si>
  <si>
    <t xml:space="preserve">  Productos no comprendidos en la ley de ingresos vigente, causadas en ejercicios fiscales anteriores pendientes de liquidación o pago</t>
  </si>
  <si>
    <t>41590</t>
  </si>
  <si>
    <t>Otros productos que generan ingresos corrientes (derogada)</t>
  </si>
  <si>
    <t>41600</t>
  </si>
  <si>
    <t>APROVECHAMIENTOS</t>
  </si>
  <si>
    <t>41610</t>
  </si>
  <si>
    <t>Incentivos derivados de la colaboración fiscal (derogada)</t>
  </si>
  <si>
    <t>41620</t>
  </si>
  <si>
    <t>Multas</t>
  </si>
  <si>
    <t>41620-1</t>
  </si>
  <si>
    <t>41630</t>
  </si>
  <si>
    <t>Indemnizaciones</t>
  </si>
  <si>
    <t>41630-1</t>
  </si>
  <si>
    <t xml:space="preserve">  Indemnizaciones</t>
  </si>
  <si>
    <t>41640</t>
  </si>
  <si>
    <t>Reintegros</t>
  </si>
  <si>
    <t>41640-1</t>
  </si>
  <si>
    <t xml:space="preserve">  Reintegros</t>
  </si>
  <si>
    <t>41650</t>
  </si>
  <si>
    <t>Aprovechamientos provenientes de obras públicas</t>
  </si>
  <si>
    <t xml:space="preserve">  Aprovechamientos provenientes de obras públicas</t>
  </si>
  <si>
    <t>41660</t>
  </si>
  <si>
    <t>Aprovechamientos no comprendidos en la ley de ing. vigente, causados en ejercicios fiscales anteriores pendientes de liquidación o pago</t>
  </si>
  <si>
    <t xml:space="preserve">  Aprovechamientos no comprendidos en la ley de ing. vigente, causados en ejercicios fiscales anteriores pendientes de liquidación o pago</t>
  </si>
  <si>
    <t>41670</t>
  </si>
  <si>
    <t>Aprovechamientos por aportaciones y cooperaciones (derogada)</t>
  </si>
  <si>
    <t>41680</t>
  </si>
  <si>
    <t>Accesorios de aprovechamiento</t>
  </si>
  <si>
    <t>41680-1</t>
  </si>
  <si>
    <t>41680-2</t>
  </si>
  <si>
    <t>41680-3</t>
  </si>
  <si>
    <t>41680-4</t>
  </si>
  <si>
    <t>41680-5</t>
  </si>
  <si>
    <t>41690</t>
  </si>
  <si>
    <t>Otros aprovechamientos</t>
  </si>
  <si>
    <t>41690-1</t>
  </si>
  <si>
    <t xml:space="preserve">  Otros aprovechamientos</t>
  </si>
  <si>
    <t>41700</t>
  </si>
  <si>
    <t>INGRESOS POR VENTAS DE BIENES Y PRESTACIÓN DE SERVICIOS</t>
  </si>
  <si>
    <t>41710</t>
  </si>
  <si>
    <t>Ingresos por venta de bienes y prestación de servicios de instituciones públicas de seguridad social</t>
  </si>
  <si>
    <t>41710-1</t>
  </si>
  <si>
    <t xml:space="preserve">  Ingresos por venta de bienes y prestación de servicios de instituciones públicas de seguridad social</t>
  </si>
  <si>
    <t>41720</t>
  </si>
  <si>
    <t>Ingresos por venta de bienes y prestación de servicios de empresas productivas del estado</t>
  </si>
  <si>
    <t>41730</t>
  </si>
  <si>
    <t>Ingresos por venta de bienes y prestación de servicios de entidades paraestatales y fideicomisos no empresariales y no financieros</t>
  </si>
  <si>
    <t>41730-1</t>
  </si>
  <si>
    <t xml:space="preserve">  Ingresos por venta de bienes y prestación de servicios de entidades paraestatales y fideicomisos no empresariales y no financieros</t>
  </si>
  <si>
    <t>41740</t>
  </si>
  <si>
    <t>Ingresos por venta de bienes y prestación de servicios de entidades paraestatales empresariales no financieras con participación estatal mayoritaria</t>
  </si>
  <si>
    <t>41750</t>
  </si>
  <si>
    <t>Ing. por vta. de bienes y prestación de servicios de entidades paraestatales empresariales financieras monetarias con participación estatal mayoritaria</t>
  </si>
  <si>
    <t>41760</t>
  </si>
  <si>
    <t>Ing. por vta. de bienes y prestación de servicios de entidades paraestatales empresariales financ. no monetarias con participación estatal mayoritaria</t>
  </si>
  <si>
    <t>41770</t>
  </si>
  <si>
    <t>Ingresos por venta de bienes y prestación de servicios de fideicomisos financieros públicos con participación estatal mayoritaria</t>
  </si>
  <si>
    <t>41770-1</t>
  </si>
  <si>
    <t xml:space="preserve">  Ingresos por venta de bienes y prestación de servicios de fideicomisos financieros públicos con participación estatal mayoritaria</t>
  </si>
  <si>
    <t>41780</t>
  </si>
  <si>
    <t>Ingresos por venta de bienes y prestación de servicios de los poderes legislativo y judicial, y de los órganos autónomos</t>
  </si>
  <si>
    <t>41900</t>
  </si>
  <si>
    <t>ING. NO COM. EN LAS FRAC. DE LA LEY DE ING. CAUSADOS EN EJERc. FISC. ANTERIORES PENDIENTES DE LIQ. O PAGO (DEROGADO)</t>
  </si>
  <si>
    <t>41910</t>
  </si>
  <si>
    <t>Impuestos no comprendidos  en las frac. de la ley de ingresos causados en ejercicios fiscales anteriores pendientes de liquidación o pago (derogada)</t>
  </si>
  <si>
    <t>41920</t>
  </si>
  <si>
    <t>Contrib. de mejo., derech., produc. y aprovecha. no comprend. en las fracc. de la ley de ing. causad. en ejerc. fisc. ante. pend. de liq. o pago (derogada)</t>
  </si>
  <si>
    <t>42000</t>
  </si>
  <si>
    <t xml:space="preserve"> PART, APORT, CONV, INCEN. DERIV. DE LA COLAB. FISC, FONDOS DISTINTOS DE APORT, TRANSF, ASIG, SUB Y SUBVE, Y PENS. Y JUB.</t>
  </si>
  <si>
    <t>42100</t>
  </si>
  <si>
    <t>PARTIC. APORT. CONVENIOS, INCENTIVOS DERIVADOS DE LA COLABORACIÓN FISCAL Y FONDOS DISTINTOS DE APORTACIONES.</t>
  </si>
  <si>
    <t>42110</t>
  </si>
  <si>
    <t>Participaciones</t>
  </si>
  <si>
    <t>42110-1</t>
  </si>
  <si>
    <t xml:space="preserve">  Fondo general de participaciones (federal)</t>
  </si>
  <si>
    <t>42110-2</t>
  </si>
  <si>
    <t xml:space="preserve">  Fondo de fomento municipal (federal)</t>
  </si>
  <si>
    <t>42110-3</t>
  </si>
  <si>
    <t xml:space="preserve">  Fondo de fiscalización y recaudación (federal)</t>
  </si>
  <si>
    <t>42110-4</t>
  </si>
  <si>
    <t xml:space="preserve">  Fondo de compensación (federal)</t>
  </si>
  <si>
    <t>42110-5</t>
  </si>
  <si>
    <t xml:space="preserve">  Fondo de extracción de hidrocarburos (federal)</t>
  </si>
  <si>
    <t>42110-6</t>
  </si>
  <si>
    <t xml:space="preserve">  Impuesto especial sobre producción y servicios (federal)</t>
  </si>
  <si>
    <t>42110-7</t>
  </si>
  <si>
    <t xml:space="preserve">  0.136% de la recaudación federal participable (federal)</t>
  </si>
  <si>
    <t>42110-8</t>
  </si>
  <si>
    <t xml:space="preserve">  3.17% sobre extracción de petróleo (federal)</t>
  </si>
  <si>
    <t>42110-9</t>
  </si>
  <si>
    <t xml:space="preserve">  Gasolinas y diésel (federal)</t>
  </si>
  <si>
    <t>42110-10</t>
  </si>
  <si>
    <t xml:space="preserve">  Fondo del impuesto sobre la renta (federal)</t>
  </si>
  <si>
    <t>42110-11</t>
  </si>
  <si>
    <t xml:space="preserve">  Fondo de estabilización de los ingresos de las entidades federativas (federal)</t>
  </si>
  <si>
    <t>42110-12</t>
  </si>
  <si>
    <t xml:space="preserve">  Participaciones del estado</t>
  </si>
  <si>
    <t>42120</t>
  </si>
  <si>
    <t xml:space="preserve"> Aportaciones</t>
  </si>
  <si>
    <t>42120-1</t>
  </si>
  <si>
    <t xml:space="preserve">  Fondo de aportaciones para la infraestructura social municipal</t>
  </si>
  <si>
    <t>42120-2</t>
  </si>
  <si>
    <t xml:space="preserve">  Fondo de aportaciones para el fortalecimiento municipal</t>
  </si>
  <si>
    <t>42130</t>
  </si>
  <si>
    <t>Convenios</t>
  </si>
  <si>
    <t>42130-1</t>
  </si>
  <si>
    <t xml:space="preserve">  Convenios de protección social en salud</t>
  </si>
  <si>
    <t>42130-2</t>
  </si>
  <si>
    <t xml:space="preserve">  Convenios de descentralizados</t>
  </si>
  <si>
    <t>42130-3</t>
  </si>
  <si>
    <t xml:space="preserve">  Convenio de reasignación</t>
  </si>
  <si>
    <t>42130-456</t>
  </si>
  <si>
    <t xml:space="preserve">  Otros convenios y subsidios</t>
  </si>
  <si>
    <t>42140</t>
  </si>
  <si>
    <t>Incentivos derivados de la colaboración fiscal</t>
  </si>
  <si>
    <t>42140-1</t>
  </si>
  <si>
    <t xml:space="preserve">  Tenencia o uso de vehículos</t>
  </si>
  <si>
    <t>42140-2</t>
  </si>
  <si>
    <t xml:space="preserve">  Fondo de compensación ISAN</t>
  </si>
  <si>
    <t>42140-3</t>
  </si>
  <si>
    <t xml:space="preserve">  Impuesto sobre automóviles nuevos</t>
  </si>
  <si>
    <t>42140-4</t>
  </si>
  <si>
    <t xml:space="preserve">  Fondo de compensación de repecos-intermedios</t>
  </si>
  <si>
    <t>42140-5</t>
  </si>
  <si>
    <t xml:space="preserve">  Otros incentivos económicos</t>
  </si>
  <si>
    <t>42150</t>
  </si>
  <si>
    <t>Fondos distintos de aportaciones</t>
  </si>
  <si>
    <t>42150-1</t>
  </si>
  <si>
    <t xml:space="preserve">  Fondo para entidades federativas y municipios productores de hidrocarburos</t>
  </si>
  <si>
    <t>42150-2</t>
  </si>
  <si>
    <t xml:space="preserve">  Fondo minero</t>
  </si>
  <si>
    <t>42200</t>
  </si>
  <si>
    <t>TRANSFERENCIAS, ASIGNACIONES, SUBSIDIOS Y  SUBVENCIONES, PENSIONES Y JUBILACIONES</t>
  </si>
  <si>
    <t>42210</t>
  </si>
  <si>
    <t>Transferencias y asignaciones</t>
  </si>
  <si>
    <t>42210-12</t>
  </si>
  <si>
    <t xml:space="preserve">  Transferencias y asignaciones</t>
  </si>
  <si>
    <t>42220</t>
  </si>
  <si>
    <t>Transferencias del sector público (derogada)</t>
  </si>
  <si>
    <t>42230</t>
  </si>
  <si>
    <t>Subsidios y subvenciones</t>
  </si>
  <si>
    <t>42230-12</t>
  </si>
  <si>
    <t xml:space="preserve">  Subsidios y subvenciones</t>
  </si>
  <si>
    <t>42240</t>
  </si>
  <si>
    <t>Ayudas sociales (derogada)</t>
  </si>
  <si>
    <t>42250</t>
  </si>
  <si>
    <t>Pensiones y jubilaciones</t>
  </si>
  <si>
    <t>42250-1</t>
  </si>
  <si>
    <t xml:space="preserve">  Pensiones y jubilaciones</t>
  </si>
  <si>
    <t>42260</t>
  </si>
  <si>
    <t>Transferencias del exterior (derogada)</t>
  </si>
  <si>
    <t>42270</t>
  </si>
  <si>
    <t>Transferencias del fondo mexicano del petróleo para la estabilización y el desarrollo</t>
  </si>
  <si>
    <t>42270-1</t>
  </si>
  <si>
    <t xml:space="preserve">  Transferencias del fondo mexicano del petróleo para la estabilización y el desarrollo</t>
  </si>
  <si>
    <t>43000</t>
  </si>
  <si>
    <t xml:space="preserve"> OTROS INGRESOS Y BENEFICIOS</t>
  </si>
  <si>
    <t>43100</t>
  </si>
  <si>
    <t>INGRESOS FINANCIEROS</t>
  </si>
  <si>
    <t>43110</t>
  </si>
  <si>
    <t>Intereses ganados de títulos, valores y demás instrumentos financieros</t>
  </si>
  <si>
    <t>43190</t>
  </si>
  <si>
    <t>Otros ingresos financieros</t>
  </si>
  <si>
    <t>43200</t>
  </si>
  <si>
    <t>INCREMENTO POR VARIACIÓN DE INVENTARIOS</t>
  </si>
  <si>
    <t>43210</t>
  </si>
  <si>
    <t>Incremento por varación de inventarios de mercancías para venta</t>
  </si>
  <si>
    <t>43220</t>
  </si>
  <si>
    <t>Incremento por variación de inventarios de mercancías terminadas</t>
  </si>
  <si>
    <t>43230</t>
  </si>
  <si>
    <t>Incremento por variación de inventarios de mercancías en proceso de elaboración</t>
  </si>
  <si>
    <t>43240</t>
  </si>
  <si>
    <t>Incremento por variación de inventarios de materias primas, materiales y suministros para producción</t>
  </si>
  <si>
    <t>43250</t>
  </si>
  <si>
    <t>Incremento por variación de almacén de mercancías primas, materiales y suministros de consumo</t>
  </si>
  <si>
    <t>43300</t>
  </si>
  <si>
    <t>DISMINUCIÓN DEL EXCESO DE ESTIMACIONES POR PÉRDIDA O DETERIORO U OBSOLESCENCIA</t>
  </si>
  <si>
    <t>43310</t>
  </si>
  <si>
    <t>Disminución del Exceso de Estimaciones por Pérdida o Deterioro u Obsolescencia</t>
  </si>
  <si>
    <t>43400</t>
  </si>
  <si>
    <t>DISMINUCIÓN DEL EXCESO DE PROVISIONES</t>
  </si>
  <si>
    <t>43410</t>
  </si>
  <si>
    <t>Disminución del exceso de provisiones</t>
  </si>
  <si>
    <t>43900</t>
  </si>
  <si>
    <t>OTROS INGRESOS Y BENEFICIOS VARIOS</t>
  </si>
  <si>
    <t>43910</t>
  </si>
  <si>
    <t>Otros ingresos de ejercicios anteriores (derogada)</t>
  </si>
  <si>
    <t>43920</t>
  </si>
  <si>
    <t>Bonificaciónes y descuentos obtenidos</t>
  </si>
  <si>
    <t>43930</t>
  </si>
  <si>
    <t>Diferencias por tipo de cambio a favor</t>
  </si>
  <si>
    <t>43940</t>
  </si>
  <si>
    <t>Diferencias de cotizaciones a favor en valores negociables</t>
  </si>
  <si>
    <t>43950</t>
  </si>
  <si>
    <t>Resultado por posición monetaria</t>
  </si>
  <si>
    <t>43960</t>
  </si>
  <si>
    <t>Utilidades por participación patrimonial</t>
  </si>
  <si>
    <t>43970</t>
  </si>
  <si>
    <t>Diferencias por reestructuración de deuda pública a favor</t>
  </si>
  <si>
    <t>43990</t>
  </si>
  <si>
    <t>Otros ingresos y beneficios varios</t>
  </si>
  <si>
    <t>TOTAL DE INGRESOS</t>
  </si>
  <si>
    <t>50000</t>
  </si>
  <si>
    <t>GASTOS Y OTRAS PÉRDIDAS</t>
  </si>
  <si>
    <t>51000</t>
  </si>
  <si>
    <t xml:space="preserve"> GASTOS DE FUNCIONAMIENTO</t>
  </si>
  <si>
    <t>51100</t>
  </si>
  <si>
    <t>SERVICIOS PERSONALES</t>
  </si>
  <si>
    <t>51110</t>
  </si>
  <si>
    <t>Remuneraciones al personal de carácter permanente</t>
  </si>
  <si>
    <t>51110-1</t>
  </si>
  <si>
    <t xml:space="preserve">  Dietas</t>
  </si>
  <si>
    <t>51110-2</t>
  </si>
  <si>
    <t xml:space="preserve">  Haberes</t>
  </si>
  <si>
    <t>51110-3</t>
  </si>
  <si>
    <t xml:space="preserve">  Sueldos base al personal permanente</t>
  </si>
  <si>
    <t>51110-4</t>
  </si>
  <si>
    <t xml:space="preserve">  Remuneraciones por adscripción laboral en el extranjero</t>
  </si>
  <si>
    <t>51120</t>
  </si>
  <si>
    <t>Remuneraciones al personal de carácter transitorio</t>
  </si>
  <si>
    <t>51120-1</t>
  </si>
  <si>
    <t xml:space="preserve">  Honorarios asimilables a salarios</t>
  </si>
  <si>
    <t>51120-2</t>
  </si>
  <si>
    <t xml:space="preserve">  Sueldos base al personal eventual</t>
  </si>
  <si>
    <t>51120-3</t>
  </si>
  <si>
    <t xml:space="preserve">  Retribuciones por servicios de carácter social</t>
  </si>
  <si>
    <t>51120-4</t>
  </si>
  <si>
    <t xml:space="preserve">  Retribución a los representantes de los trabajadores y de los patrones en la Junta de Conciliación y Arbitraje</t>
  </si>
  <si>
    <t>51130</t>
  </si>
  <si>
    <t>Remuneraciones adicionales y especiales</t>
  </si>
  <si>
    <t>51130-1</t>
  </si>
  <si>
    <t xml:space="preserve">  Primas por años de servicios efectivos prestados</t>
  </si>
  <si>
    <t>51130-2</t>
  </si>
  <si>
    <t xml:space="preserve">  Primas de vacaciones, dominical y gratificación de fin de año</t>
  </si>
  <si>
    <t>51130-3</t>
  </si>
  <si>
    <t xml:space="preserve">  Horas extraordinarias</t>
  </si>
  <si>
    <t>51130-4</t>
  </si>
  <si>
    <t xml:space="preserve">  Compensaciones</t>
  </si>
  <si>
    <t>51130-5</t>
  </si>
  <si>
    <t xml:space="preserve">  Sobrehaberes</t>
  </si>
  <si>
    <t>51130-6</t>
  </si>
  <si>
    <t xml:space="preserve">  Asignaciones de técnico, de mando, por comisión, de vuelo y de técnico especial</t>
  </si>
  <si>
    <t>51130-7</t>
  </si>
  <si>
    <t xml:space="preserve">  Honorarios especiales</t>
  </si>
  <si>
    <t>51130-8</t>
  </si>
  <si>
    <t xml:space="preserve">  Participaciones por vigilancia en el cumplimiento de la leyes y custodia de valores</t>
  </si>
  <si>
    <t>51140</t>
  </si>
  <si>
    <t>Seguridad social</t>
  </si>
  <si>
    <t>51140-1</t>
  </si>
  <si>
    <t xml:space="preserve">  Aportaciones de seguridad social</t>
  </si>
  <si>
    <t>51140-2</t>
  </si>
  <si>
    <t xml:space="preserve">  Aportaciones a fondos de vivienda</t>
  </si>
  <si>
    <t>51140-3</t>
  </si>
  <si>
    <t xml:space="preserve">  Aportaciones al sistema para el retiro</t>
  </si>
  <si>
    <t>51140-4</t>
  </si>
  <si>
    <t xml:space="preserve">  Aportaciones para seguros</t>
  </si>
  <si>
    <t>51150</t>
  </si>
  <si>
    <t>Otras prestaciones sociales y económicas</t>
  </si>
  <si>
    <t>51150-1</t>
  </si>
  <si>
    <t xml:space="preserve">  Cuotas para el fondo de ahorro y fondo de trabajo</t>
  </si>
  <si>
    <t>51150-2</t>
  </si>
  <si>
    <t>51150-3</t>
  </si>
  <si>
    <t xml:space="preserve">  Prestaciones y haberes de retiro</t>
  </si>
  <si>
    <t>51150-4</t>
  </si>
  <si>
    <t xml:space="preserve">  Prestaciones contractuales</t>
  </si>
  <si>
    <t>51150-5</t>
  </si>
  <si>
    <t xml:space="preserve">  Apoyos a la capacitación de los servidores públicos</t>
  </si>
  <si>
    <t>51150-6</t>
  </si>
  <si>
    <t xml:space="preserve">  Otras prestaciones sociales y económicas</t>
  </si>
  <si>
    <t>51160</t>
  </si>
  <si>
    <t>Pago de estímulos a servidores públicos</t>
  </si>
  <si>
    <t>51160-1</t>
  </si>
  <si>
    <t xml:space="preserve">  Estímulos</t>
  </si>
  <si>
    <t>51160-2</t>
  </si>
  <si>
    <t xml:space="preserve">  Recompensas</t>
  </si>
  <si>
    <t>51200</t>
  </si>
  <si>
    <t>MATERIALES Y SUMINISTROS</t>
  </si>
  <si>
    <t>51210</t>
  </si>
  <si>
    <t>Materiales de administración, emisión de documentos y artículos oficiales</t>
  </si>
  <si>
    <t>51210-1</t>
  </si>
  <si>
    <t xml:space="preserve">  Materiales, útiles y equipos menores de oficina</t>
  </si>
  <si>
    <t>51210-2</t>
  </si>
  <si>
    <t xml:space="preserve">  Materiales y útiles de impresión y reproducción</t>
  </si>
  <si>
    <t>51210-3</t>
  </si>
  <si>
    <t xml:space="preserve">  Material estadístico y geográfico</t>
  </si>
  <si>
    <t>51210-4</t>
  </si>
  <si>
    <t xml:space="preserve">  Materiales, útiles y equipos menores de tecnologías de la información y comunicaciones</t>
  </si>
  <si>
    <t>51210-5</t>
  </si>
  <si>
    <t xml:space="preserve">  Material impreso e información digital</t>
  </si>
  <si>
    <t>51210-6</t>
  </si>
  <si>
    <t xml:space="preserve">  Material de limpieza</t>
  </si>
  <si>
    <t>51210-7</t>
  </si>
  <si>
    <t xml:space="preserve">  Materiales y útiles de enseñanza</t>
  </si>
  <si>
    <t>51210-8</t>
  </si>
  <si>
    <t xml:space="preserve">  Materiales para el registro e identificación de bienes y personas</t>
  </si>
  <si>
    <t>51220</t>
  </si>
  <si>
    <t>Alimentos y utensilios</t>
  </si>
  <si>
    <t>51220-1</t>
  </si>
  <si>
    <t xml:space="preserve">  Productos alimenticios para personas</t>
  </si>
  <si>
    <t>51220-2</t>
  </si>
  <si>
    <t xml:space="preserve">  Productos alimenticios para animales</t>
  </si>
  <si>
    <t>51220-3</t>
  </si>
  <si>
    <t xml:space="preserve">  Utensilios para el servicio de alimentación</t>
  </si>
  <si>
    <t>51230</t>
  </si>
  <si>
    <t>Materias primas y materiales de producción y comercialización</t>
  </si>
  <si>
    <t>51230-1</t>
  </si>
  <si>
    <t xml:space="preserve">  Productos alimenticios, agropecuarios y forestales adquiridos como materia prima</t>
  </si>
  <si>
    <t>51230-2</t>
  </si>
  <si>
    <t xml:space="preserve">  Insumos textiles adquiridos como materia prima</t>
  </si>
  <si>
    <t>51230-3</t>
  </si>
  <si>
    <t xml:space="preserve">  Productos de papel, cartón e impresos adquiridos como materia prima</t>
  </si>
  <si>
    <t>51230-4</t>
  </si>
  <si>
    <t xml:space="preserve">  Combustibles, lubricantes, aditivos, carbón y sus derivados adquiridos como materia prima</t>
  </si>
  <si>
    <t>51230-5</t>
  </si>
  <si>
    <t xml:space="preserve">  Productos químicos, farmacéuticos y de laboratorio adquiridos como materia prima</t>
  </si>
  <si>
    <t>51230-6</t>
  </si>
  <si>
    <t xml:space="preserve">  Productos metálicos y a base de minerales no metálicos adquiridos como materia prima</t>
  </si>
  <si>
    <t>51230-7</t>
  </si>
  <si>
    <t xml:space="preserve">  Productos de cuero, piel, plástico y hule adquiridos como materia prima</t>
  </si>
  <si>
    <t>51230-8</t>
  </si>
  <si>
    <t xml:space="preserve">  Mercancías adquiridas para su comercialización</t>
  </si>
  <si>
    <t>51230-9</t>
  </si>
  <si>
    <t xml:space="preserve">  Otros productos adquiridos como materia prima</t>
  </si>
  <si>
    <t>51240</t>
  </si>
  <si>
    <t>Materiales y artículos de construcción y de reparación</t>
  </si>
  <si>
    <t>51240-1</t>
  </si>
  <si>
    <t xml:space="preserve">  Productos minerales no metálicos</t>
  </si>
  <si>
    <t>51240-2</t>
  </si>
  <si>
    <t xml:space="preserve">  Cemento y productos de concreto</t>
  </si>
  <si>
    <t>51240-3</t>
  </si>
  <si>
    <t xml:space="preserve">  Cal, yeso y productos de yeso</t>
  </si>
  <si>
    <t>51240-4</t>
  </si>
  <si>
    <t xml:space="preserve">  Madera y productos de madera</t>
  </si>
  <si>
    <t>51240-5</t>
  </si>
  <si>
    <t xml:space="preserve">  Vidrio y productos de vidrio</t>
  </si>
  <si>
    <t>51240-6</t>
  </si>
  <si>
    <t xml:space="preserve">  Material eléctrico y electrónico</t>
  </si>
  <si>
    <t>51240-7</t>
  </si>
  <si>
    <t xml:space="preserve">  Artículos metálicos para la construcción</t>
  </si>
  <si>
    <t>51240-8</t>
  </si>
  <si>
    <t xml:space="preserve">  Materiales complementarios</t>
  </si>
  <si>
    <t>51240-9</t>
  </si>
  <si>
    <t xml:space="preserve">  Otros materiales y artículos de construcción y reparación</t>
  </si>
  <si>
    <t>51250</t>
  </si>
  <si>
    <t>Productos químicos, farmacéuticos y de laboratorio</t>
  </si>
  <si>
    <t>51250-1</t>
  </si>
  <si>
    <t xml:space="preserve">  Productos químicos básicos</t>
  </si>
  <si>
    <t>51250-2</t>
  </si>
  <si>
    <t xml:space="preserve">  Fertilizantes, pesticidas y otros agroquímicos</t>
  </si>
  <si>
    <t>51250-3</t>
  </si>
  <si>
    <t xml:space="preserve">  Medicinas y productos farmacéuticos</t>
  </si>
  <si>
    <t>51250-4</t>
  </si>
  <si>
    <t xml:space="preserve">  Materiales, accesorios y suministros médicos</t>
  </si>
  <si>
    <t>51250-5</t>
  </si>
  <si>
    <t xml:space="preserve">  Materiales, accesorios y suministros de laboratorio</t>
  </si>
  <si>
    <t>51250-6</t>
  </si>
  <si>
    <t xml:space="preserve">  Fibras sintéticas, hules plásticos y derivados</t>
  </si>
  <si>
    <t>51250-7</t>
  </si>
  <si>
    <t xml:space="preserve">  Otros productos químicos</t>
  </si>
  <si>
    <t>51260</t>
  </si>
  <si>
    <t>Combustibles, lubricantes y aditivos</t>
  </si>
  <si>
    <t>51260-1</t>
  </si>
  <si>
    <t xml:space="preserve">  Combustibles, lubricantes y aditivos</t>
  </si>
  <si>
    <t>51260-2</t>
  </si>
  <si>
    <t xml:space="preserve">  Carbón y sus derivados</t>
  </si>
  <si>
    <t>51270</t>
  </si>
  <si>
    <t>Vestuario, blancos, prendas de protección y artículos deportivos</t>
  </si>
  <si>
    <t>51270-1</t>
  </si>
  <si>
    <t xml:space="preserve">  Vestuario y uniformes</t>
  </si>
  <si>
    <t>51270-2</t>
  </si>
  <si>
    <t xml:space="preserve">  Prendas de seguridad y protección personal</t>
  </si>
  <si>
    <t>51270-3</t>
  </si>
  <si>
    <t xml:space="preserve">  Artículos deportivos</t>
  </si>
  <si>
    <t>51270-4</t>
  </si>
  <si>
    <t xml:space="preserve">  Productos textiles</t>
  </si>
  <si>
    <t>51270-5</t>
  </si>
  <si>
    <t xml:space="preserve">  Blancos y otros productos textiles, excepto prendas de vestir</t>
  </si>
  <si>
    <t>51280</t>
  </si>
  <si>
    <t>Materiales y suministros para seguridad</t>
  </si>
  <si>
    <t>51280-1</t>
  </si>
  <si>
    <t xml:space="preserve">  Sustancias y materiales explosivos</t>
  </si>
  <si>
    <t>51280-2</t>
  </si>
  <si>
    <t xml:space="preserve">  Materiales de seguridad pública</t>
  </si>
  <si>
    <t>51280-3</t>
  </si>
  <si>
    <t xml:space="preserve">  Prendas de protección para seguridad pública y nacional</t>
  </si>
  <si>
    <t>51290</t>
  </si>
  <si>
    <t>Herramientas, refacciones y accesorios menores</t>
  </si>
  <si>
    <t>51290-1</t>
  </si>
  <si>
    <t xml:space="preserve">  Herramientas menores</t>
  </si>
  <si>
    <t>51290-2</t>
  </si>
  <si>
    <t xml:space="preserve">  Refacciones y accesorios menores de edificios</t>
  </si>
  <si>
    <t>51290-3</t>
  </si>
  <si>
    <t xml:space="preserve">  Refacciones y accesorios menores de mobiliario  y equipo de administración, educacional y recreativo</t>
  </si>
  <si>
    <t>51290-4</t>
  </si>
  <si>
    <t xml:space="preserve">  Refacciones y accesorios menores de equipo de cómputo y tecnologías de la información</t>
  </si>
  <si>
    <t>51290-5</t>
  </si>
  <si>
    <t xml:space="preserve">  Refacciones y accesorios menores de equipo e instrumental médico y de laboratorio</t>
  </si>
  <si>
    <t>51290-6</t>
  </si>
  <si>
    <t xml:space="preserve">  Refacciones y accesorios menores de equipo de transporte</t>
  </si>
  <si>
    <t>51290-7</t>
  </si>
  <si>
    <t xml:space="preserve">  Refacciones y accesorios menores de equipo de defensa y seguridad</t>
  </si>
  <si>
    <t>51290-8</t>
  </si>
  <si>
    <t xml:space="preserve">  Refacciones y accesorios menores de maquinaria y otros equipos</t>
  </si>
  <si>
    <t>51290-9</t>
  </si>
  <si>
    <t xml:space="preserve">  Refacciones y accesorios menores otros bienes muebles</t>
  </si>
  <si>
    <t>51300</t>
  </si>
  <si>
    <t>SERVICIOS GENERALES</t>
  </si>
  <si>
    <t>51310</t>
  </si>
  <si>
    <t>Servicios básicos</t>
  </si>
  <si>
    <t>51310-1</t>
  </si>
  <si>
    <t xml:space="preserve">  Energía eléctrica</t>
  </si>
  <si>
    <t>51310-2</t>
  </si>
  <si>
    <t xml:space="preserve">  Gas </t>
  </si>
  <si>
    <t>51310-3</t>
  </si>
  <si>
    <t xml:space="preserve">  Agua</t>
  </si>
  <si>
    <t>51310-4</t>
  </si>
  <si>
    <t xml:space="preserve">  Telefonía tradicional</t>
  </si>
  <si>
    <t>51310-5</t>
  </si>
  <si>
    <t xml:space="preserve">  Telefonía celular</t>
  </si>
  <si>
    <t>51310-6</t>
  </si>
  <si>
    <t xml:space="preserve">  Servicios de telecomunicaciones y satélites</t>
  </si>
  <si>
    <t>51310-7</t>
  </si>
  <si>
    <t xml:space="preserve">  Servicios de acceso de Internet, redes y procesamiento de información</t>
  </si>
  <si>
    <t>51310-8</t>
  </si>
  <si>
    <t xml:space="preserve">  Servicios postales y telegráficos</t>
  </si>
  <si>
    <t>51310-9</t>
  </si>
  <si>
    <t xml:space="preserve">  Servicios integrales y otros servicios</t>
  </si>
  <si>
    <t>51320</t>
  </si>
  <si>
    <t>Servicios de arrendamiento</t>
  </si>
  <si>
    <t>51320-1</t>
  </si>
  <si>
    <t xml:space="preserve">  Arrendamiento de terrenos</t>
  </si>
  <si>
    <t>51320-2</t>
  </si>
  <si>
    <t xml:space="preserve">  Arrendamiento de edificios</t>
  </si>
  <si>
    <t>51320-3</t>
  </si>
  <si>
    <t xml:space="preserve">  Arrendamiento de mobiliario y equipo de administración, educacional y recreativo</t>
  </si>
  <si>
    <t>51320-4</t>
  </si>
  <si>
    <t xml:space="preserve">  Arrendamiento de equipo e instrumental médico y de laboratorio</t>
  </si>
  <si>
    <t>51320-5</t>
  </si>
  <si>
    <t xml:space="preserve">  Arrendamiento de equipo de transporte</t>
  </si>
  <si>
    <t>51320-6</t>
  </si>
  <si>
    <t xml:space="preserve">  Arrendamiento de maquinaria, otros equipos y herramientas</t>
  </si>
  <si>
    <t>51320-7</t>
  </si>
  <si>
    <t xml:space="preserve">  Arrendamiento de activos intangibles</t>
  </si>
  <si>
    <t>51320-8</t>
  </si>
  <si>
    <t xml:space="preserve">  Arrendamiento financiero</t>
  </si>
  <si>
    <t>51320-9</t>
  </si>
  <si>
    <t xml:space="preserve">  Otros arrendamientos</t>
  </si>
  <si>
    <t>51330</t>
  </si>
  <si>
    <t>Servicios profesionales, científicos, técnicos y otros servicios</t>
  </si>
  <si>
    <t>51330-1</t>
  </si>
  <si>
    <t xml:space="preserve">  Servicios legales, de contabilidad, auditoría y relacionados</t>
  </si>
  <si>
    <t>51330-2</t>
  </si>
  <si>
    <t xml:space="preserve">  Servicios de diseño, arquitectura, ingeniería y actividades relacionadas</t>
  </si>
  <si>
    <t>51330-3</t>
  </si>
  <si>
    <t xml:space="preserve">  Servicios de consultoría administrativa, procesos, técnica y en tecnologías de la información</t>
  </si>
  <si>
    <t>51330-4</t>
  </si>
  <si>
    <t xml:space="preserve">  Servicios de capacitación</t>
  </si>
  <si>
    <t>51330-5</t>
  </si>
  <si>
    <t xml:space="preserve">  Servicios de investigación científica y desarrollo</t>
  </si>
  <si>
    <t>51330-6</t>
  </si>
  <si>
    <t xml:space="preserve">  Servicios de apoyo administrativo, traducción, fotocopiado e impresión</t>
  </si>
  <si>
    <t>51330-7</t>
  </si>
  <si>
    <t xml:space="preserve">  Servicios de protección y seguridad</t>
  </si>
  <si>
    <t>51330-8</t>
  </si>
  <si>
    <t xml:space="preserve">  Servicios de vigilancia</t>
  </si>
  <si>
    <t>51330-9</t>
  </si>
  <si>
    <t xml:space="preserve">  Servicios profesionales, científicos y técnicos integrales</t>
  </si>
  <si>
    <t>51340</t>
  </si>
  <si>
    <t>Servicios financieros, bancarios y comerciales</t>
  </si>
  <si>
    <t>51340-1</t>
  </si>
  <si>
    <t xml:space="preserve">  Servicios financieros y bancarios</t>
  </si>
  <si>
    <t>51340-2</t>
  </si>
  <si>
    <t xml:space="preserve">  Servicios de cobranza, investigación crediticia y similar</t>
  </si>
  <si>
    <t>51340-3</t>
  </si>
  <si>
    <t xml:space="preserve">  Servicios de recaudación, traslado y custodia de valores</t>
  </si>
  <si>
    <t>51340-4</t>
  </si>
  <si>
    <t xml:space="preserve">  Seguros de responsabilidad patrimonial y fianzas</t>
  </si>
  <si>
    <t>51340-5</t>
  </si>
  <si>
    <t xml:space="preserve">  Seguro de bienes patrimoniales</t>
  </si>
  <si>
    <t>51340-6</t>
  </si>
  <si>
    <t xml:space="preserve">  Almacenaje, envase y embalaje</t>
  </si>
  <si>
    <t>51340-7</t>
  </si>
  <si>
    <t xml:space="preserve">  Fletes y maniobras</t>
  </si>
  <si>
    <t>51340-8</t>
  </si>
  <si>
    <t xml:space="preserve">  Comisiones por ventas</t>
  </si>
  <si>
    <t>51340-9</t>
  </si>
  <si>
    <t xml:space="preserve">  Servicios financieros, bancarios y comerciales integrales</t>
  </si>
  <si>
    <t>51350</t>
  </si>
  <si>
    <t>Servicios de instalación, reparación, mantenimiento y conservación</t>
  </si>
  <si>
    <t>51350-1</t>
  </si>
  <si>
    <t xml:space="preserve">  Conservación y mantenimiento menor de inmuebles</t>
  </si>
  <si>
    <t>51350-2</t>
  </si>
  <si>
    <t xml:space="preserve">  Instalación, reparación y mantenimiento de mobiliario y equipo de administración, educacional y recreativo</t>
  </si>
  <si>
    <t>51350-3</t>
  </si>
  <si>
    <t xml:space="preserve">  Instalación, reparación y mantenimiento de equipo de cómputo y tecnología de la información</t>
  </si>
  <si>
    <t>51350-4</t>
  </si>
  <si>
    <t xml:space="preserve">  Instalación, reparación y mantenimiento de equipo e instrumental médico y de laboratorio</t>
  </si>
  <si>
    <t>51350-5</t>
  </si>
  <si>
    <t xml:space="preserve">  Reparación y mantenimiento de equipo de transporte</t>
  </si>
  <si>
    <t>51350-6</t>
  </si>
  <si>
    <t xml:space="preserve">  Reparación y mantenimiento de equipo de defensa y seguridad</t>
  </si>
  <si>
    <t>51350-7</t>
  </si>
  <si>
    <t xml:space="preserve">  Instalación, reparación y mantenimiento de maquinaria, otros equipos y herramienta</t>
  </si>
  <si>
    <t>51350-8</t>
  </si>
  <si>
    <t xml:space="preserve">  Servicios de limpieza y manejo de desechos</t>
  </si>
  <si>
    <t>51350-9</t>
  </si>
  <si>
    <t xml:space="preserve">  Servicios de jardinería y fumigación</t>
  </si>
  <si>
    <t>51360</t>
  </si>
  <si>
    <t>Servicios de comunicación social y publicidad</t>
  </si>
  <si>
    <t>51360-1</t>
  </si>
  <si>
    <t xml:space="preserve">  Difusión por radio, televisión y otros medios de mensajes sobre programas y actividades gubernamentales</t>
  </si>
  <si>
    <t>51360-2</t>
  </si>
  <si>
    <t xml:space="preserve">  Difusión por radio, televisión y otros medios de mensajes comerciales para promover la venta de bienes o servicios</t>
  </si>
  <si>
    <t>51360-3</t>
  </si>
  <si>
    <t xml:space="preserve">  Servicios de creatividad, preproducción y producción de publicidad, excepto Internet</t>
  </si>
  <si>
    <t>51360-4</t>
  </si>
  <si>
    <t xml:space="preserve">  Servicios de revelado de  fotografías</t>
  </si>
  <si>
    <t>51360-5</t>
  </si>
  <si>
    <t xml:space="preserve">  Servicios de la industria fílmica, del sonido y del video</t>
  </si>
  <si>
    <t>51360-6</t>
  </si>
  <si>
    <t xml:space="preserve">  Servicio de creación y difusión de contenido exclusivamente a través de Internet</t>
  </si>
  <si>
    <t>51360-7</t>
  </si>
  <si>
    <t xml:space="preserve">  Otros servicios de información</t>
  </si>
  <si>
    <t>51370</t>
  </si>
  <si>
    <t>Servicios de traslado y viáticos</t>
  </si>
  <si>
    <t>51370-1</t>
  </si>
  <si>
    <t xml:space="preserve">  Pasajes aéreos</t>
  </si>
  <si>
    <t>51370-2</t>
  </si>
  <si>
    <t xml:space="preserve">  Pasajes terrestres</t>
  </si>
  <si>
    <t>51370-3</t>
  </si>
  <si>
    <t xml:space="preserve">  Pasajes marítimos, lacustres y fluviales</t>
  </si>
  <si>
    <t>51370-4</t>
  </si>
  <si>
    <t xml:space="preserve">  Autotransporte</t>
  </si>
  <si>
    <t>51370-5</t>
  </si>
  <si>
    <t xml:space="preserve">  Viáticos en el país</t>
  </si>
  <si>
    <t>51370-6</t>
  </si>
  <si>
    <t xml:space="preserve">  Viáticos en el extranjero </t>
  </si>
  <si>
    <t>51370-7</t>
  </si>
  <si>
    <t xml:space="preserve">  Gastos de instalación y traslado de menaje</t>
  </si>
  <si>
    <t>51370-8</t>
  </si>
  <si>
    <t xml:space="preserve">  Servicios integrales de traslado y viáticos</t>
  </si>
  <si>
    <t>51370-9</t>
  </si>
  <si>
    <t xml:space="preserve">  Otros servicios de traslado y hospedaje</t>
  </si>
  <si>
    <t>51380</t>
  </si>
  <si>
    <t>Servicios oficiales</t>
  </si>
  <si>
    <t>51380-1</t>
  </si>
  <si>
    <t xml:space="preserve">  Gastos de ceremonial</t>
  </si>
  <si>
    <t>51380-2</t>
  </si>
  <si>
    <t xml:space="preserve">  Gastos de orden  social y cultural</t>
  </si>
  <si>
    <t>51380-3</t>
  </si>
  <si>
    <t xml:space="preserve">  Congresos y convenciones</t>
  </si>
  <si>
    <t>51380-4</t>
  </si>
  <si>
    <t xml:space="preserve">  Exposiciones</t>
  </si>
  <si>
    <t>51380-5</t>
  </si>
  <si>
    <t xml:space="preserve">  Gastos de representación</t>
  </si>
  <si>
    <t>51390</t>
  </si>
  <si>
    <t>Otros servicios generales</t>
  </si>
  <si>
    <t>51390-1</t>
  </si>
  <si>
    <t xml:space="preserve">  Servicios funerarios y de cementerios</t>
  </si>
  <si>
    <t>51390-2</t>
  </si>
  <si>
    <t xml:space="preserve">  Impuestos y derechos</t>
  </si>
  <si>
    <t>51390-3</t>
  </si>
  <si>
    <t xml:space="preserve">  Impuestos y derechos de importación</t>
  </si>
  <si>
    <t>51390-4</t>
  </si>
  <si>
    <t xml:space="preserve">  Sentencias y resoluciones por autoridad competente</t>
  </si>
  <si>
    <t>51390-5</t>
  </si>
  <si>
    <t xml:space="preserve">  Penas, multas, accesorios y actualizaciones</t>
  </si>
  <si>
    <t>51390-6</t>
  </si>
  <si>
    <t xml:space="preserve">  Otros gastos por responsabilidades</t>
  </si>
  <si>
    <t>51390-7</t>
  </si>
  <si>
    <t xml:space="preserve">  Utilidades</t>
  </si>
  <si>
    <t>51390-8</t>
  </si>
  <si>
    <t xml:space="preserve">  Impuesto sobre nómina y otros que se deriven de una relación laboral</t>
  </si>
  <si>
    <t>51390-9</t>
  </si>
  <si>
    <t xml:space="preserve">  Otros servicios generales</t>
  </si>
  <si>
    <t>52000</t>
  </si>
  <si>
    <t xml:space="preserve"> TRANSFERENCIAS, ASIGNACIONES, SUBSIDIOS Y OTRAS  AYUDAS</t>
  </si>
  <si>
    <t>52100</t>
  </si>
  <si>
    <t>TRANSFERENCIAS INTERNAS Y ASIGNACIONES AL SECTOR PÚBLICO</t>
  </si>
  <si>
    <t>52110</t>
  </si>
  <si>
    <t>Asignaciones al sector público</t>
  </si>
  <si>
    <t>52110-1</t>
  </si>
  <si>
    <t xml:space="preserve">  Asignaciones presupuestarias al Poder Ejecutivo</t>
  </si>
  <si>
    <t>52110-2</t>
  </si>
  <si>
    <t xml:space="preserve">  Asignaciones presupuestarias al Poder Legislativo</t>
  </si>
  <si>
    <t>52110-3</t>
  </si>
  <si>
    <t xml:space="preserve">  Asignaciones presupuestarias al Poder Judicial</t>
  </si>
  <si>
    <t>52110-4</t>
  </si>
  <si>
    <t xml:space="preserve">  Asignaciones presupuestarias a Órganos Autónomos</t>
  </si>
  <si>
    <t>52110-5</t>
  </si>
  <si>
    <t xml:space="preserve">  Transferencias internas otorgadas a entidades paraestatales no empresariales y no financieras</t>
  </si>
  <si>
    <t>52110-6</t>
  </si>
  <si>
    <t xml:space="preserve">  Transferencias internas otorgadas a entidades paraestatales empresariales y no financieras</t>
  </si>
  <si>
    <t>52110-7</t>
  </si>
  <si>
    <t xml:space="preserve">  Transferencias internas otorgadas a fideicomisos públicos empresariales y no financieros</t>
  </si>
  <si>
    <t>52110-8</t>
  </si>
  <si>
    <t xml:space="preserve">  Transferencias internas otorgadas a instituciones paraestatales públicas financieras</t>
  </si>
  <si>
    <t>52110-9</t>
  </si>
  <si>
    <t xml:space="preserve">  Transferencias internas otorgadas a fideicomisos públicos financieros</t>
  </si>
  <si>
    <t>52120</t>
  </si>
  <si>
    <t>Transferencias internas al sector público</t>
  </si>
  <si>
    <t>52200</t>
  </si>
  <si>
    <t>TRANSFERENCIAS  AL RESTO DEL SECTOR PÚBLICO</t>
  </si>
  <si>
    <t>Transferencias a entidades paraestatales</t>
  </si>
  <si>
    <t>52210-1</t>
  </si>
  <si>
    <t xml:space="preserve">  Transferencias otorgadas a entidades paraestatales no empresariales y no financieras</t>
  </si>
  <si>
    <t>52210-2</t>
  </si>
  <si>
    <t xml:space="preserve">  Transferencias otorgadas para entidades paraestatales empresariales y no financieras</t>
  </si>
  <si>
    <t>52210-3</t>
  </si>
  <si>
    <t xml:space="preserve">  Transferencias otorgadas para instituciones paraestatales públicas financieras  </t>
  </si>
  <si>
    <t>Transferencias a entidades federativas y municipios</t>
  </si>
  <si>
    <t>52300</t>
  </si>
  <si>
    <t>SUBSIDIOS Y SUBVENCIONES</t>
  </si>
  <si>
    <t>52310</t>
  </si>
  <si>
    <t>Subsidios</t>
  </si>
  <si>
    <t>52310-1</t>
  </si>
  <si>
    <t xml:space="preserve">  Subsidios a la producción</t>
  </si>
  <si>
    <t>52310-2</t>
  </si>
  <si>
    <t xml:space="preserve">  Subsidios a la distribución</t>
  </si>
  <si>
    <t>52310-3</t>
  </si>
  <si>
    <t xml:space="preserve">  Subsidios a la inversión</t>
  </si>
  <si>
    <t>52310-4</t>
  </si>
  <si>
    <t xml:space="preserve">  Subsidios a la prestación de servicios públicos</t>
  </si>
  <si>
    <t>52310-5</t>
  </si>
  <si>
    <t xml:space="preserve">  Subsidios para cubrir diferenciales de tasas de interés</t>
  </si>
  <si>
    <t>52310-6</t>
  </si>
  <si>
    <t xml:space="preserve">  Subsidios a la vivienda </t>
  </si>
  <si>
    <t>52310-7</t>
  </si>
  <si>
    <t xml:space="preserve">  Subsidios a entidades federativas y municipios</t>
  </si>
  <si>
    <t>52310-8</t>
  </si>
  <si>
    <t xml:space="preserve">  Otros subsidios</t>
  </si>
  <si>
    <t>52320</t>
  </si>
  <si>
    <t xml:space="preserve">Subvenciones  </t>
  </si>
  <si>
    <t>52320-1</t>
  </si>
  <si>
    <t xml:space="preserve">  Subvenciones al consumo</t>
  </si>
  <si>
    <t>52400</t>
  </si>
  <si>
    <t>AYUDAS SOCIALES</t>
  </si>
  <si>
    <t>52410</t>
  </si>
  <si>
    <t>Ayudas sociales a personas</t>
  </si>
  <si>
    <t>52410-1</t>
  </si>
  <si>
    <t xml:space="preserve">  Ayudas sociales a personas </t>
  </si>
  <si>
    <t>52420</t>
  </si>
  <si>
    <t xml:space="preserve">Becas   </t>
  </si>
  <si>
    <t>52420-1</t>
  </si>
  <si>
    <t>Becas y otras ayudas para programas de capacitación</t>
  </si>
  <si>
    <t>52430</t>
  </si>
  <si>
    <t>Ayudas sociales a instituciones</t>
  </si>
  <si>
    <t>52430-1</t>
  </si>
  <si>
    <t xml:space="preserve">  Ayudas sociales a instituciones de enseñanza</t>
  </si>
  <si>
    <t>52430-2</t>
  </si>
  <si>
    <t xml:space="preserve">  Ayudas sociales a actividades científicas o académicas</t>
  </si>
  <si>
    <t>52430-3</t>
  </si>
  <si>
    <t xml:space="preserve">  Ayudas sociales a instituciones sin fines de lucro</t>
  </si>
  <si>
    <t>52430-4</t>
  </si>
  <si>
    <t xml:space="preserve">  Ayudas sociales a cooperativas</t>
  </si>
  <si>
    <t>52430-5</t>
  </si>
  <si>
    <t xml:space="preserve">  Ayudas sociales a entidades de interés público</t>
  </si>
  <si>
    <t>52440</t>
  </si>
  <si>
    <t>Ayudas sociales por desastres naturales y otros siniestros</t>
  </si>
  <si>
    <t>52440-1</t>
  </si>
  <si>
    <t xml:space="preserve">  Ayudas por desastres naturales y otros siniestros</t>
  </si>
  <si>
    <t>52500</t>
  </si>
  <si>
    <t>PENSIONES Y JUBILACIONES</t>
  </si>
  <si>
    <t>52510</t>
  </si>
  <si>
    <t>Pensiones</t>
  </si>
  <si>
    <t>52510-1</t>
  </si>
  <si>
    <t xml:space="preserve">  Pensiones</t>
  </si>
  <si>
    <t>52520</t>
  </si>
  <si>
    <t>Jubilaciones</t>
  </si>
  <si>
    <t>52520-1</t>
  </si>
  <si>
    <t xml:space="preserve">  Jubilaciones</t>
  </si>
  <si>
    <t>52590</t>
  </si>
  <si>
    <t>Otras pensiones y jubilaciones</t>
  </si>
  <si>
    <t>52590-1</t>
  </si>
  <si>
    <t xml:space="preserve">  Otras pensiones y jubilaciones</t>
  </si>
  <si>
    <t>52600</t>
  </si>
  <si>
    <t>TRANSFERENCIAS A FIDEICOMISOS, MANDATOS Y CONTRATOS ANÁLOGOS</t>
  </si>
  <si>
    <t>52610</t>
  </si>
  <si>
    <t>Transferencias a fideicomisos, mandatos y contratos análogos al gobierno</t>
  </si>
  <si>
    <t>52610-1</t>
  </si>
  <si>
    <t xml:space="preserve">  Transferencias a fideicomisos del Poder Ejecutivo</t>
  </si>
  <si>
    <t>52610-2</t>
  </si>
  <si>
    <t xml:space="preserve">  Transferencias a fideicomisos del Poder Legislativo</t>
  </si>
  <si>
    <t>52610-3</t>
  </si>
  <si>
    <t xml:space="preserve">  Transferencias a fideicomisos del Poder Judicial</t>
  </si>
  <si>
    <t>52620</t>
  </si>
  <si>
    <t>Transferencias a fideicomisos, mandatos y contratos análogos a entidades paraestatales</t>
  </si>
  <si>
    <t xml:space="preserve">  Transferencias a fideicomisos públicos de entidades paraestatales no empresariales y no financieras</t>
  </si>
  <si>
    <t xml:space="preserve">  Transferencias a fideicomisos públicos de entidades paraestatales empresariales y no financieras</t>
  </si>
  <si>
    <t xml:space="preserve">  Transferencias a fideicomisos de instituciones públicas financieras</t>
  </si>
  <si>
    <t>52610-4</t>
  </si>
  <si>
    <t xml:space="preserve">  Otras transferencias a fideicomisos   </t>
  </si>
  <si>
    <t>52700</t>
  </si>
  <si>
    <t>TRANSFERENCIAS A LA SEGURIDAD SOCIAL</t>
  </si>
  <si>
    <t>52710</t>
  </si>
  <si>
    <t>Transferencias por obligaciones de ley</t>
  </si>
  <si>
    <t>52710-1</t>
  </si>
  <si>
    <t xml:space="preserve">  Transferencias por obligación de ley</t>
  </si>
  <si>
    <t>52800</t>
  </si>
  <si>
    <t>DONATIVOS</t>
  </si>
  <si>
    <t>52810</t>
  </si>
  <si>
    <t>Donativos a instituciones sin fines de lucro</t>
  </si>
  <si>
    <t>52810-1</t>
  </si>
  <si>
    <t xml:space="preserve">  Donativos a instituciones sin fines de lucro</t>
  </si>
  <si>
    <t>52820</t>
  </si>
  <si>
    <t>Donativos a entidades federativas y municipios</t>
  </si>
  <si>
    <t>52820-1</t>
  </si>
  <si>
    <t xml:space="preserve">  Donativos a entidades federativas </t>
  </si>
  <si>
    <t>52830</t>
  </si>
  <si>
    <t>Donativos a fideicomisos, mandatos y contratos análogos privados</t>
  </si>
  <si>
    <t>52830-1</t>
  </si>
  <si>
    <t xml:space="preserve">  Donativos a fideicomisos privados</t>
  </si>
  <si>
    <t>52840</t>
  </si>
  <si>
    <t>Donativos a fideicomisos, mandatos y contratos análogos estatales</t>
  </si>
  <si>
    <t>52840-1</t>
  </si>
  <si>
    <t xml:space="preserve">  Donativos a fideicomisos estatales</t>
  </si>
  <si>
    <t>52850</t>
  </si>
  <si>
    <t>Donativos internacional</t>
  </si>
  <si>
    <t>52850-1</t>
  </si>
  <si>
    <t xml:space="preserve">  Donativos internacional</t>
  </si>
  <si>
    <t>52900</t>
  </si>
  <si>
    <t>TRANSFERENCIAS AL EXTERIOR</t>
  </si>
  <si>
    <t>52910</t>
  </si>
  <si>
    <t>Transferencias al exterior a gobiernos extranjeros y organismos internacionales</t>
  </si>
  <si>
    <t>52910-1</t>
  </si>
  <si>
    <t>Transferencias para gobiernos extranjeros</t>
  </si>
  <si>
    <t>52910-2</t>
  </si>
  <si>
    <t>Transferencias para organismos internacionales</t>
  </si>
  <si>
    <t>52920</t>
  </si>
  <si>
    <t>Transferencias al sector privado externo</t>
  </si>
  <si>
    <t>52920-1</t>
  </si>
  <si>
    <t xml:space="preserve">  Transferencias para el sector privado externo</t>
  </si>
  <si>
    <t>53000</t>
  </si>
  <si>
    <t xml:space="preserve"> PARTICIPACIONES Y APORTACIONES</t>
  </si>
  <si>
    <t>53100</t>
  </si>
  <si>
    <t>PARTICIPACIONES</t>
  </si>
  <si>
    <t>53110</t>
  </si>
  <si>
    <t>Participaciones de la federación a entidades federativas y municipios</t>
  </si>
  <si>
    <t>53110-1</t>
  </si>
  <si>
    <t xml:space="preserve">  Fondo general de participaciones</t>
  </si>
  <si>
    <t>53110-2</t>
  </si>
  <si>
    <t xml:space="preserve">  Otros conceptos participables de la Federación a entidades federativas</t>
  </si>
  <si>
    <t>53110-3</t>
  </si>
  <si>
    <t xml:space="preserve">  Fondo de fomento municipal</t>
  </si>
  <si>
    <t>53120</t>
  </si>
  <si>
    <t>Participaciones de las entidades federativas a los municipios</t>
  </si>
  <si>
    <t>53120-1</t>
  </si>
  <si>
    <t xml:space="preserve">  Participaciones de las entidades federativas a los municipios</t>
  </si>
  <si>
    <t>53120-2</t>
  </si>
  <si>
    <t xml:space="preserve">  Otros conceptos participables de la Federación a municipios</t>
  </si>
  <si>
    <t>53120-3</t>
  </si>
  <si>
    <t xml:space="preserve">  Convenios de colaboración administrativa</t>
  </si>
  <si>
    <t>53200</t>
  </si>
  <si>
    <t>APORTACIONES</t>
  </si>
  <si>
    <t>53210</t>
  </si>
  <si>
    <t>Aportaciones de la federación a entidades federativas y municipios</t>
  </si>
  <si>
    <t>53210-1</t>
  </si>
  <si>
    <t xml:space="preserve">  Aportaciones de la Federación a las entidades federativas</t>
  </si>
  <si>
    <t>53210-2</t>
  </si>
  <si>
    <t xml:space="preserve">  Aportaciones de la Federación a municipios</t>
  </si>
  <si>
    <t>53210-3</t>
  </si>
  <si>
    <t xml:space="preserve">  Aportaciones  previstas en leyes y decretos al sistema de protección social</t>
  </si>
  <si>
    <t>53210-4</t>
  </si>
  <si>
    <t xml:space="preserve">  Aportaciones previstas en leyes y decretos compensatorias a entidades federativas y municipios</t>
  </si>
  <si>
    <t>53220</t>
  </si>
  <si>
    <t>Aportaciones de las entidades federativas a los municipios</t>
  </si>
  <si>
    <t>53220-1</t>
  </si>
  <si>
    <t xml:space="preserve">  Aportaciones de las entidades federativas a los municipios</t>
  </si>
  <si>
    <t>53300</t>
  </si>
  <si>
    <t>CONVENIOS</t>
  </si>
  <si>
    <t>53310</t>
  </si>
  <si>
    <t>Convenios de reasignación</t>
  </si>
  <si>
    <t>53310-1</t>
  </si>
  <si>
    <t xml:space="preserve">  Convenios de reasignación</t>
  </si>
  <si>
    <t>53320</t>
  </si>
  <si>
    <t>Convenios de descentralización y otros</t>
  </si>
  <si>
    <t>53320-1</t>
  </si>
  <si>
    <t xml:space="preserve">  Convenios de descentralización</t>
  </si>
  <si>
    <t>53320-2</t>
  </si>
  <si>
    <t xml:space="preserve">  Otros convenios</t>
  </si>
  <si>
    <t>54000</t>
  </si>
  <si>
    <t xml:space="preserve"> INTERESES, COMISIONES Y OTROS GASTOS DE LA DEUDA PÚBLICA</t>
  </si>
  <si>
    <t>54100</t>
  </si>
  <si>
    <t>INTERESES DE LA DEUDA PÚBLICA</t>
  </si>
  <si>
    <t>54110</t>
  </si>
  <si>
    <t>Intereses de la deuda pública interna</t>
  </si>
  <si>
    <t>54110-1</t>
  </si>
  <si>
    <t xml:space="preserve">  Intereses de la deuda interna con instituciones de crédito</t>
  </si>
  <si>
    <t>54110-2</t>
  </si>
  <si>
    <t xml:space="preserve">  Intereses derivados de la colocación de títulos y valores</t>
  </si>
  <si>
    <t>54110-3</t>
  </si>
  <si>
    <t xml:space="preserve">  Intereses por arrendamientos  financieros nacionales</t>
  </si>
  <si>
    <t>54120</t>
  </si>
  <si>
    <t>Intereses de la deuda pública externa</t>
  </si>
  <si>
    <t>54120-1</t>
  </si>
  <si>
    <t xml:space="preserve">  Intereses de la deuda externa con instituciones de crédito </t>
  </si>
  <si>
    <t>54120-2</t>
  </si>
  <si>
    <t xml:space="preserve">  Intereses de la deuda con organismos financieros internacionales</t>
  </si>
  <si>
    <t>54120-3</t>
  </si>
  <si>
    <t xml:space="preserve">  Intereses de la deuda bilateral  </t>
  </si>
  <si>
    <t>54120-4</t>
  </si>
  <si>
    <t xml:space="preserve">  Intereses derivados de la colocación de títulos y valores en el exterior</t>
  </si>
  <si>
    <t>54120-5</t>
  </si>
  <si>
    <t xml:space="preserve">  Intereses por arrendamientos financieros internacionales</t>
  </si>
  <si>
    <t>54200</t>
  </si>
  <si>
    <t>COMISIONES DE LA DEUDA PÚBLICA</t>
  </si>
  <si>
    <t>54210</t>
  </si>
  <si>
    <t>Comisiones de la deuda pública interna</t>
  </si>
  <si>
    <t>54210-1</t>
  </si>
  <si>
    <t xml:space="preserve">  Comisiones de la deuda pública interna</t>
  </si>
  <si>
    <t>54220</t>
  </si>
  <si>
    <t>Comisiones de la deuda pública externa</t>
  </si>
  <si>
    <t>54220-1</t>
  </si>
  <si>
    <t xml:space="preserve">  Comisiones de la deuda pública externa</t>
  </si>
  <si>
    <t>54300</t>
  </si>
  <si>
    <t>GASTOS DE LA DEUDA PÚBLICA</t>
  </si>
  <si>
    <t>54310</t>
  </si>
  <si>
    <t>Gastos de la deuda pública interna</t>
  </si>
  <si>
    <t>54310-1</t>
  </si>
  <si>
    <t xml:space="preserve">  Gastos de la deuda pública interna</t>
  </si>
  <si>
    <t>54320</t>
  </si>
  <si>
    <t>Gastos de la deuda pública externa</t>
  </si>
  <si>
    <t>54320-1</t>
  </si>
  <si>
    <t xml:space="preserve">  Gastos de la deuda pública externa</t>
  </si>
  <si>
    <t>54400</t>
  </si>
  <si>
    <t>COSTO POR COBERTURAS</t>
  </si>
  <si>
    <t>54410</t>
  </si>
  <si>
    <t>Costo por coberturas</t>
  </si>
  <si>
    <t>54410-1</t>
  </si>
  <si>
    <t xml:space="preserve">  Costo por coberturas</t>
  </si>
  <si>
    <t>54500</t>
  </si>
  <si>
    <t>APOYOS FINANCIEROS</t>
  </si>
  <si>
    <t>54510</t>
  </si>
  <si>
    <t>Apoyos financieros a intermediarios</t>
  </si>
  <si>
    <t>54510-1</t>
  </si>
  <si>
    <t xml:space="preserve">  Apoyos financieros a intermediarios</t>
  </si>
  <si>
    <t>54520</t>
  </si>
  <si>
    <t>Apoyos financieros a ahorradores y deudores del sistema financiero nacional</t>
  </si>
  <si>
    <t>54520-1</t>
  </si>
  <si>
    <t xml:space="preserve">  Apoyos financieros a ahorradores y deudores del sistema financiero nacional</t>
  </si>
  <si>
    <t>55000</t>
  </si>
  <si>
    <t xml:space="preserve"> OTROS GASTOS Y PÉRDIDAS EXTRAORDINARIAS</t>
  </si>
  <si>
    <t>55100</t>
  </si>
  <si>
    <t>ESTIMACIONES, DEPRECIACIONES, DETERIOROS, OBSOLESCENCIA Y AMORTIZACIONES</t>
  </si>
  <si>
    <t>55110</t>
  </si>
  <si>
    <t>Estimaciones por pérdida o deterioro de activos circulantes</t>
  </si>
  <si>
    <t>55120</t>
  </si>
  <si>
    <t>Estimaciones por pérdida o deterioro de activo no circulante</t>
  </si>
  <si>
    <t>55130</t>
  </si>
  <si>
    <t>Depreciación de bienes inmuebles</t>
  </si>
  <si>
    <t>55140</t>
  </si>
  <si>
    <t>Depreciación de infraestructura</t>
  </si>
  <si>
    <t>55150</t>
  </si>
  <si>
    <t>Depreciación de bienes muebles</t>
  </si>
  <si>
    <t>55160</t>
  </si>
  <si>
    <t>Deterioro de los activos biológicos</t>
  </si>
  <si>
    <t>55170</t>
  </si>
  <si>
    <t>Amortización de activos intangibles</t>
  </si>
  <si>
    <t>55180</t>
  </si>
  <si>
    <t>Disminución de bienes por pérdida, obsolescencia y deterioro</t>
  </si>
  <si>
    <t>55200</t>
  </si>
  <si>
    <t xml:space="preserve">PROVISIONES  </t>
  </si>
  <si>
    <t>55210</t>
  </si>
  <si>
    <t>Provisiones de pasivos a corto plazo</t>
  </si>
  <si>
    <t>55220</t>
  </si>
  <si>
    <t>Provisiones de pasivos a largo plazo</t>
  </si>
  <si>
    <t>55300</t>
  </si>
  <si>
    <t>DISMINUCIÓN DE INVENTARIOS</t>
  </si>
  <si>
    <t>55310</t>
  </si>
  <si>
    <t>Disminución de inventarios de mercancías para venta</t>
  </si>
  <si>
    <t>55320</t>
  </si>
  <si>
    <t>Disminución de inventarios de mercancías terminadas</t>
  </si>
  <si>
    <t>55330</t>
  </si>
  <si>
    <t>Disminución de inventarios de mercancías en proceso de elaboración</t>
  </si>
  <si>
    <t>55340</t>
  </si>
  <si>
    <t>Disminución de inventarios de materias primas, materiales y suministros para producción</t>
  </si>
  <si>
    <t>55350</t>
  </si>
  <si>
    <t>Disminución de almacén de materiales y suministros de consumo</t>
  </si>
  <si>
    <t>55400</t>
  </si>
  <si>
    <t>AUMENTO POR INSUFICIENCIA DE ESTIMACIONES POR PÉRDIDA O DETERIORO U OBSOLESCENCIA</t>
  </si>
  <si>
    <t>55410</t>
  </si>
  <si>
    <t>Aumento por insuficiencia de estimaciones por pérdida o deterioro u obsolescencia</t>
  </si>
  <si>
    <t>55500</t>
  </si>
  <si>
    <t>AUMENTO POR INSUFICIENCIA DE PROVISIONES</t>
  </si>
  <si>
    <t>55510</t>
  </si>
  <si>
    <t>Aumento por insuficiencia de provisiones</t>
  </si>
  <si>
    <t>55900</t>
  </si>
  <si>
    <t>OTROS GASTOS</t>
  </si>
  <si>
    <t>55910</t>
  </si>
  <si>
    <t>Gastos de ejercicios anteriores</t>
  </si>
  <si>
    <t>55920</t>
  </si>
  <si>
    <t>Pérdidas por responsabilidades</t>
  </si>
  <si>
    <t>55930</t>
  </si>
  <si>
    <t>Bonificaciones y descuentos otorgados</t>
  </si>
  <si>
    <t>55940</t>
  </si>
  <si>
    <t>Diferencias por tipo de cambio negativas</t>
  </si>
  <si>
    <t>55950</t>
  </si>
  <si>
    <t>Diferencias de cotizaciones negativas en valores negociables</t>
  </si>
  <si>
    <t>55960</t>
  </si>
  <si>
    <t>55970</t>
  </si>
  <si>
    <t>Pérdidas por participación patrimonial</t>
  </si>
  <si>
    <t>55980</t>
  </si>
  <si>
    <t>Diferencias por reestructuración de deuda pública negativas</t>
  </si>
  <si>
    <t>55990</t>
  </si>
  <si>
    <t>Otros gastos varios</t>
  </si>
  <si>
    <t>56000</t>
  </si>
  <si>
    <t xml:space="preserve"> INVERSIÓN PÚBLICA</t>
  </si>
  <si>
    <t>56100</t>
  </si>
  <si>
    <t>INVERSIÓN PÚBLICA NO CAPITALIZABLE</t>
  </si>
  <si>
    <t>56110</t>
  </si>
  <si>
    <t>Construcción en bienes no capitalizables</t>
  </si>
  <si>
    <t>TOTAL DE GASTOS Y OTRAS PERDIDAS</t>
  </si>
  <si>
    <t>RESULTADO DEL EJERCICIO (AHORRO/DESAHORRO)</t>
  </si>
  <si>
    <t>Bajo protesta de decir verdad declaramos que los Estados Financieros y sus Notas son razonablemente correctos y responsabilidad del emisor.</t>
  </si>
  <si>
    <t>ASEJ2021-01-16-06-2021-1</t>
  </si>
  <si>
    <t xml:space="preserve"> </t>
  </si>
  <si>
    <t>C. REYNALDO GONZALEZ GOMEZ</t>
  </si>
  <si>
    <t>ARQ. ELBERTH YOSSIO GALLEGOS ALVARADO</t>
  </si>
  <si>
    <t>PRESIDENTE</t>
  </si>
  <si>
    <t>ENCARGADO DE LA HACIENDA</t>
  </si>
  <si>
    <t>DEL 1 AL 28 DE FEBRERO DE 2021</t>
  </si>
  <si>
    <t>ASEJ2021-02-22-06-2021-1</t>
  </si>
  <si>
    <t>DEL 1 AL 31 DE MARZO DE 2021</t>
  </si>
  <si>
    <t>ASEJ2021-03-17-08-2021-1</t>
  </si>
  <si>
    <t>DEL 1 AL 30 DE ABRIL DE 2021</t>
  </si>
  <si>
    <t>ASEJ2021-04-19-08-2021-1</t>
  </si>
  <si>
    <t>DEL 1 AL 31 DE MAYO DE 2021</t>
  </si>
  <si>
    <t>ASEJ2021-05-20-08-2021-1</t>
  </si>
  <si>
    <t>DEL 1 AL 31 DE AGOSTO DE 2021</t>
  </si>
  <si>
    <t>ASEJ2021-08-24-09-2021-1</t>
  </si>
  <si>
    <t>DEL 1 AL 31 DE JULIO DE 2021</t>
  </si>
  <si>
    <t>ASEJ2021-07-03-09-2021-1</t>
  </si>
  <si>
    <t>DEL 1 AL 30 DE JUNIO DE 2021</t>
  </si>
  <si>
    <t>ASEJ2021-06-31-08-2021-1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</si>
</sst>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i/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39HrP24DhTt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ont="1"/>
    <xf numFmtId="0" fontId="4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quotePrefix="1" applyNumberFormat="1" applyFont="1" applyFill="1" applyBorder="1" applyAlignment="1">
      <alignment horizontal="center"/>
    </xf>
    <xf numFmtId="0" fontId="5" fillId="0" borderId="0" xfId="0" applyFont="1"/>
    <xf numFmtId="0" fontId="1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164" fontId="0" fillId="0" borderId="3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indent="1"/>
    </xf>
    <xf numFmtId="0" fontId="0" fillId="0" borderId="4" xfId="0" applyFont="1" applyBorder="1" applyAlignment="1">
      <alignment horizontal="left"/>
    </xf>
    <xf numFmtId="4" fontId="6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indent="2"/>
    </xf>
    <xf numFmtId="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indent="3"/>
    </xf>
    <xf numFmtId="4" fontId="1" fillId="0" borderId="4" xfId="0" applyNumberFormat="1" applyFont="1" applyBorder="1" applyAlignment="1">
      <alignment horizontal="right" vertical="center"/>
    </xf>
    <xf numFmtId="0" fontId="0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left" indent="3"/>
    </xf>
    <xf numFmtId="4" fontId="0" fillId="0" borderId="4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left" indent="1"/>
    </xf>
    <xf numFmtId="0" fontId="1" fillId="0" borderId="4" xfId="0" applyFont="1" applyBorder="1" applyAlignment="1">
      <alignment horizontal="left"/>
    </xf>
    <xf numFmtId="0" fontId="0" fillId="0" borderId="4" xfId="0" applyFont="1" applyBorder="1" applyAlignment="1">
      <alignment horizontal="left" indent="3"/>
    </xf>
    <xf numFmtId="0" fontId="8" fillId="0" borderId="4" xfId="0" applyFont="1" applyBorder="1" applyAlignment="1">
      <alignment vertical="center"/>
    </xf>
    <xf numFmtId="0" fontId="1" fillId="0" borderId="0" xfId="0" applyFont="1"/>
    <xf numFmtId="4" fontId="1" fillId="0" borderId="5" xfId="0" applyNumberFormat="1" applyFont="1" applyBorder="1" applyAlignment="1">
      <alignment horizontal="right" vertical="center"/>
    </xf>
    <xf numFmtId="4" fontId="6" fillId="0" borderId="3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0" fillId="0" borderId="4" xfId="0" applyFont="1" applyBorder="1"/>
    <xf numFmtId="4" fontId="6" fillId="0" borderId="6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/>
    </xf>
    <xf numFmtId="164" fontId="0" fillId="0" borderId="0" xfId="0" applyNumberFormat="1" applyFont="1" applyAlignment="1">
      <alignment horizontal="right" vertical="center"/>
    </xf>
    <xf numFmtId="0" fontId="11" fillId="0" borderId="0" xfId="0" applyFont="1"/>
    <xf numFmtId="0" fontId="0" fillId="0" borderId="0" xfId="0" applyFont="1" applyBorder="1" applyAlignment="1"/>
    <xf numFmtId="0" fontId="0" fillId="0" borderId="0" xfId="0" applyFont="1" applyBorder="1" applyAlignment="1">
      <alignment horizontal="left"/>
    </xf>
    <xf numFmtId="0" fontId="6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0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9" fillId="0" borderId="4" xfId="0" applyFont="1" applyBorder="1" applyAlignment="1">
      <alignment horizontal="right" vertic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right"/>
    </xf>
    <xf numFmtId="0" fontId="12" fillId="0" borderId="0" xfId="0" applyNumberFormat="1" applyFont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6" fillId="0" borderId="8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3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547</xdr:row>
      <xdr:rowOff>171450</xdr:rowOff>
    </xdr:from>
    <xdr:to>
      <xdr:col>8</xdr:col>
      <xdr:colOff>152400</xdr:colOff>
      <xdr:row>555</xdr:row>
      <xdr:rowOff>114300</xdr:rowOff>
    </xdr:to>
    <xdr:sp macro="" textlink="">
      <xdr:nvSpPr>
        <xdr:cNvPr id="2" name="1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14375" y="104936925"/>
          <a:ext cx="1419225" cy="1390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MX" sz="2000"/>
            <a:t>SELLO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activeCell="AB21" sqref="AB21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2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2079443.4800000004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762877.94000000006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756057.13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671771.37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84285.759999999995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6820.81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6420.81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400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1288957.4800000002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8274.49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415.12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0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4040.79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3818.58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1276918.7300000002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63745.39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7174.86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2694.15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112.47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701.94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161.78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1174701.3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3270.96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688.23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12282.33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11385.32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3464.26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3464.26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300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300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27308.06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27308.06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27308.06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300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300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300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1795802.2299999997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1795802.2299999997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1752290.7999999998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1202346.47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352573.39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36792.85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37391.949999999997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58599.94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62000.2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2586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27.48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27.48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0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43483.95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222.35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43261.599999999999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0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3875245.71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2312140.81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1138343.96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717343.8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144115.79999999999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573228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282000.15999999997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282000.15999999997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139000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0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0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139000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0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0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0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469393.03999999992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49472.170000000006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34846.370000000003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2644.98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11980.82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0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0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43828.92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0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10549.97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58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3929.92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121.55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28551.24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618.24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64635.33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0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0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64635.33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249739.4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249739.4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23608.809999999998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0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548.01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23060.799999999999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120.68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120.68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37987.730000000003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3457.78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1028.96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0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28849.200000000001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4651.79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704403.81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482315.95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463837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0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0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5468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13010.95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0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20776.419999999998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19500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1276.42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0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0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0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8224.4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8224.4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46686.65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6613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0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40073.65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67538.39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16274.8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1102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50161.59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0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741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741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48150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48150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29971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29971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253220.8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173566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173566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173566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19611.900000000001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5000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5000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14611.9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12458.9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0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2153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60042.9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60042.9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60042.9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2565361.61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1309884.1000000001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1058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  <mergeCell ref="B543:AW543"/>
    <mergeCell ref="B1:AY1"/>
    <mergeCell ref="B2:AY2"/>
    <mergeCell ref="B3:AY3"/>
    <mergeCell ref="B5:AW5"/>
    <mergeCell ref="B184:AW18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sqref="A1:XFD1048576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1064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2896483.75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1040632.16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1031072.38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925732.02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105340.36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9559.7800000000007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9159.7800000000007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400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1812148.2799999998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20621.189999999999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765.12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11959.47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6335.64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1785378.63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91841.71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9470.02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3130.15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383.07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3041.74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485.34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1625973.74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4672.8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808.95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21060.47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24510.639999999999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5848.46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5848.46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300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300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43303.31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43303.31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43303.31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400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400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400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4770364.3600000013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4770364.3600000013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3569676.4100000006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2492942.39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655517.89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63232.73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68604.14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132661.15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151276.91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5441.2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1114943.76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627846.48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487097.28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85744.19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224.18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49280.76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36239.25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7666848.1100000013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4215508.05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2161006.0199999996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1433779.2399999998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288231.59999999998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1145547.6399999999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584459.98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584459.98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142766.79999999999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0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3766.8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139000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0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0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0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861211.97000000009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58609.039999999994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41947.64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3544.99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13116.41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1101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1101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70117.86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749.94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12046.02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177.99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4139.91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121.55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51209.85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1672.6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113515.01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7465.48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6335.8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99713.73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469774.87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469774.87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31673.55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6682.76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733.99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120.68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120.68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116299.95999999999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4453.9399999999996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1426.46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0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82487.77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27931.79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1193290.06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909781.88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878523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1197.93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6114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10936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13010.95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0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25623.599999999999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19500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3023.61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0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0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9686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9686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52071.72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11998.07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0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40073.65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92319.63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16274.8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1102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68504.83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6438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12114.23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12114.23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61722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61722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29971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29971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507345.24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347132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347132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347132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40127.440000000002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10000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10000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30127.439999999999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25821.439999999999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4306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120085.8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120085.8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120085.8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4722853.29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2943994.8200000012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1065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  <mergeCell ref="B543:AW543"/>
    <mergeCell ref="B1:AY1"/>
    <mergeCell ref="B2:AY2"/>
    <mergeCell ref="B3:AY3"/>
    <mergeCell ref="B5:AW5"/>
    <mergeCell ref="B184:AW18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sqref="A1:XFD1048576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1066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3202550.3500000006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1170483.4100000001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1158015.6200000001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1002748.12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155267.5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12467.79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11867.79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600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1966952.9000000001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35029.22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1675.36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24018.94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7773.96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1922471.2400000002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88859.79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10453.66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6137.9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680.25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4679.6000000000004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808.9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1723118.18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8060.58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2080.09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37010.75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40581.54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7352.44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7352.44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2100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2100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64714.04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64714.04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64714.04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400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400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400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7962196.8799999999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7962196.8799999999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6164710.5399999991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4296028.1399999997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1199677.3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88144.83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143844.66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190846.39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239835.62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6333.6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1672679.73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941898.4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730781.33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124806.60999999999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229.1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55299.92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69277.59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11164747.23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6394182.2699999996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3217125.69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2151123.04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432347.4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1718775.64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911321.25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911321.25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154681.4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0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15681.4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139000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0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0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0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1385507.16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78744.98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58843.03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3544.99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15996.96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360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23819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23819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136828.48000000001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31125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14783.97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236.03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5151.6899999999996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258.51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73008.81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12264.47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194764.02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9615.48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6335.8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178812.74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741594.02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741594.02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31713.45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6682.76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773.89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810.67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810.67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177232.54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5426.89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2256.4499999999998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559.63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110417.06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58572.51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1791549.42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1396966.49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1334404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1197.93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18300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16404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26352.95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307.61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41028.300000000003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19500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4508.3100000000004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0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13920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14240.16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1160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13080.16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69307.260000000009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16132.28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13101.33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40073.65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153864.16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35749.879999999997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1102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100514.71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16497.57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24450.05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24450.05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61722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61722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29971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29971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774566.04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520698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520698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520698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73739.34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15000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15000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58739.34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38280.339999999997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20459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180128.7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180128.7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180128.7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7168748.3099999996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3995998.9200000009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1067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B543:AW543"/>
    <mergeCell ref="B1:AY1"/>
    <mergeCell ref="B2:AY2"/>
    <mergeCell ref="B3:AY3"/>
    <mergeCell ref="B5:AW5"/>
    <mergeCell ref="B184:AW184"/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sqref="A1:XFD1048576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1068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3426228.08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1258528.26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1240726.74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1047920.39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192806.35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17801.52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17001.52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800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2091380.6100000003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46740.869999999995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2445.36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33881.85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8852.7000000000007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2030273.2200000002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88859.79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10945.48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6137.9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1166.81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5849.5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1213.3499999999999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1796682.03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9695.94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3096.11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45039.75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61586.559999999998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12266.52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12266.52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2100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2100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75919.210000000006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75919.210000000006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75919.210000000006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400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400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400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10307743.640000001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10307743.640000001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7911203.4199999999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5489980.5700000003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1571453.89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142797.93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177316.2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243239.87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279242.15999999997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7172.8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2230144.65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1255813.6599999999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974330.99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166395.57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229.1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61319.08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104847.39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13733971.720000001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8760489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4289708.26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2868466.84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576463.19999999995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2292003.64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1230083.1200000001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1230083.1200000001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191158.3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7315.38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44842.92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139000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0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0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0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1964564.71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88242.06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66701.56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3544.99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17215.509999999998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780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43028.18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43028.18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276918.59000000003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60876.86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29245.919999999998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356.02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56434.17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6177.85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101546.33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22281.439999999999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219376.41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11344.88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8617.19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199414.34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1041882.65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1041882.65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31820.42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6682.76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880.86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810.67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810.67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262485.73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7367.1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3700.43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559.63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171955.72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78902.850000000006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2506216.0300000003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1873891.1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1788312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3443.69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24401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21872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35122.949999999997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739.46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70277.929999999993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39000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5557.94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0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22620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14240.16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1160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13080.16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89534.040000000008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19790.25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13101.33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56642.46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280182.15999999997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94299.88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2204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167180.71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16497.57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32542.65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32542.65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93661.99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93661.99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51886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51886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1029811.99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694264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694264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694264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98127.09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18000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18000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80127.09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45555.09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34572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237420.9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237420.9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237420.9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9790300.9900000002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3943670.7300000004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1069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B543:AW543"/>
    <mergeCell ref="B1:AY1"/>
    <mergeCell ref="B2:AY2"/>
    <mergeCell ref="B3:AY3"/>
    <mergeCell ref="B5:AW5"/>
    <mergeCell ref="B184:AW184"/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sqref="A1:XFD1048576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1070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3604327.5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1288638.17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1267742.19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1059651.98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208090.21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20895.98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19895.98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1000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2207560.37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52249.41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3520.84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36517.01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10650.6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2140132.58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88859.79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11697.96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54693.35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1311.51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6083.48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1456.03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370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1828407.62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12558.03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3898.19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52370.400000000001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78426.22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12942.12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12942.12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2236.2600000000002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2236.2600000000002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107228.96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107228.96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107228.96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900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900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900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13318208.67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13318208.67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10318847.68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7357080.7699999996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1936822.25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171676.45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204077.05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316535.89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324597.67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8057.6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2787611.3200000003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1569731.1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1217880.22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211749.66999999998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242.78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67338.240000000005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144168.65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16922536.170000002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11036211.950000001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5369933.2300000004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3585810.64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720579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2865231.64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1548098.19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1548098.19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211960.86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12306.02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60654.84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139000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24063.54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0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24063.54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2506321.71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107882.74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67845.11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4844.97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34052.660000000003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1140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44904.18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44904.18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423342.50999999995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97445.86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48797.79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356.02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2700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92939.42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6744.81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151085.25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23273.360000000001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239125.21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11344.88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10269.99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217510.34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1332182.54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1332182.54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35078.39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9762.76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1058.83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810.67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810.67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322995.46999999997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8109.07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4611.43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559.63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196824.78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112890.56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3159957.0100000002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2430671.92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2331343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5636.22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30490.29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27340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35122.949999999997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739.46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83288.41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39000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8476.42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10092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22620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14687.92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1160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13527.92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136466.14000000001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22468.080000000002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13101.33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100896.73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297788.31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104159.88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2204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174926.86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16497.57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41407.32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41407.32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103760.99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103760.99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51886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51886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1307531.3900000001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897830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897830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897830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117738.98999999999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23000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23000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94738.989999999991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58013.99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36725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291962.40000000002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291962.40000000002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291962.40000000002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12343743.340000002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4578792.83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1071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B543:AW543"/>
    <mergeCell ref="B1:AY1"/>
    <mergeCell ref="B2:AY2"/>
    <mergeCell ref="B3:AY3"/>
    <mergeCell ref="B5:AW5"/>
    <mergeCell ref="B184:AW184"/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tabSelected="1" workbookViewId="0">
      <selection activeCell="X13" sqref="X13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1076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3757631.9899999993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1356527.17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1335291.6099999999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1070411.6499999999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264879.96000000002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21235.56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20235.560000000001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1000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2275208.2099999995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62491.11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4310.84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42013.33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14605.98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2196605.88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88859.79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11943.87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57782.05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1736.81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7019.4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1617.81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370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1854952.14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16062.63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4251.12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61650.06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90360.2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13874.96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13874.96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2236.2600000000002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2236.2600000000002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124496.61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124496.61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124496.61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1400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1400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1400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15768183.800000001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15768183.800000001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12171635.65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8676937.3300000001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2291769.71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198822.39999999999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240924.22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379047.99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375229.6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8904.4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3345091.75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1883662.4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1461429.35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251456.39999999997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287.73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73357.399999999994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177811.27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19525815.789999999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13149278.42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6426238.1600000001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4301820.6900000004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864694.8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3437125.89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1858076.21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1858076.21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229651.84000000003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12306.02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78345.820000000007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139000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36689.42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12625.88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24063.54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3009840.8499999996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132344.08000000002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90379.05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4844.97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35980.06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1140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69401.259999999995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69401.259999999995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562699.88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141525.85999999999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50766.78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476.01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2700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143376.29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6757.78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193571.83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23525.33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240020.21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11344.88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11164.99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217510.34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1620715.24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1620715.24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37062.379999999997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11662.76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1142.82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810.67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810.67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346787.13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8199.07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4679.42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953.63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219829.78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113125.23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3713199.41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2921491.92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2799434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5636.22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36581.29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35208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43892.95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739.46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92894.34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39000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9382.35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10092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31320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14687.92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1160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13527.92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138939.51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24941.45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13101.33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100896.73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333558.07000000007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126199.88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2204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176237.66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28916.53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51980.66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51980.66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107760.99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107760.99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51886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51886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1856750.79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1071396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1071396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1071396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1500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1500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1500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437350.89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300000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300000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28000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28000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109350.89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70472.89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38878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346503.9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346503.9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346503.9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15006029.210000001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4519786.5799999982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1077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57" spans="2:51" hidden="1"/>
    <row r="558" spans="2:51" hidden="1"/>
    <row r="559" spans="2:51" hidden="1"/>
    <row r="560" spans="2:51" hidden="1"/>
    <row r="561"/>
    <row r="562"/>
    <row r="563"/>
    <row r="564"/>
  </sheetData>
  <mergeCells count="14"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  <mergeCell ref="B1:AY1"/>
    <mergeCell ref="B2:AY2"/>
    <mergeCell ref="B3:AY3"/>
    <mergeCell ref="B5:AW5"/>
    <mergeCell ref="B184:AW184"/>
    <mergeCell ref="B543:AW54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sqref="A1:XFD1048576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1074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3883000.16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1383707.37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1362308.32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1079023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283285.32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21399.05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20399.05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1000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2355469.17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70761.91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5321.2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47835.45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16044.3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2267942.21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90022.11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12107.81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58859.05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1952.47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8891.24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2022.26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370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1891233.08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17873.34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5889.3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71772.73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106948.82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14528.79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14528.79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2236.2600000000002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2236.2600000000002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141323.62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141323.62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141323.62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2500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2500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2500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18400233.270000003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18400233.270000003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14204006.91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10139851.16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2666036.31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248035.41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274777.45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439751.24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425526.94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10028.4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3902576.5100000002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2197598.2400000002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1704978.27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293649.84999999998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287.73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79376.56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213985.56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22283233.430000003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15508433.27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7609509.75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5010604.67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1006954.7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4003649.97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2162750.04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2162750.04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399465.62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30405.3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89060.32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280000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36689.42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12625.88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24063.54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3522357.09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152627.51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97511.32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6194.97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46711.22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710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1500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78536.259999999995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78536.259999999995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659167.21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237923.19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50766.78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476.01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2700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143376.29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6827.78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193571.83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23525.33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309086.02999999997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17726.53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12400.71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278958.78999999998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1929698.91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1929698.91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37062.379999999997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11662.76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1142.82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810.67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810.67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355368.12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8199.07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4679.42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953.63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228165.77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113370.23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4376566.43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3474358.72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3304460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6908.02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35000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42682.29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40676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43892.95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739.46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124690.34000000001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58500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9382.35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17516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36192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14687.92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1160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13527.92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139838.32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25840.26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13101.33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100896.73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397562.75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170559.88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3306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186076.74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37620.129999999997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65781.39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65781.39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107760.99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107760.99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51886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51886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2095364.37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1244962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1244962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1244962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1500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1500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1500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448083.87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300000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300000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29000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29000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119083.87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76244.429999999993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42839.44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400818.5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400818.5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400818.5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17603797.640000001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4679435.7900000028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1075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  <mergeCell ref="B1:AY1"/>
    <mergeCell ref="B2:AY2"/>
    <mergeCell ref="B3:AY3"/>
    <mergeCell ref="B5:AW5"/>
    <mergeCell ref="B184:AW184"/>
    <mergeCell ref="B543:AW54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64"/>
  <sheetViews>
    <sheetView workbookViewId="0">
      <selection sqref="A1:XFD1048576"/>
    </sheetView>
  </sheetViews>
  <sheetFormatPr baseColWidth="10" defaultColWidth="0" defaultRowHeight="15" customHeight="1" zeroHeight="1"/>
  <cols>
    <col min="1" max="1" width="9.7109375" style="1" bestFit="1" customWidth="1"/>
    <col min="2" max="49" width="2.85546875" style="32" customWidth="1"/>
    <col min="50" max="50" width="22.85546875" style="32" customWidth="1"/>
    <col min="51" max="51" width="22.85546875" style="33" customWidth="1"/>
    <col min="52" max="52" width="0.5703125" style="1" customWidth="1"/>
    <col min="53" max="16384" width="11.42578125" style="1" hidden="1"/>
  </cols>
  <sheetData>
    <row r="1" spans="1:51" ht="23.25">
      <c r="B1" s="42" t="s">
        <v>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</row>
    <row r="2" spans="1:51" ht="21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</row>
    <row r="3" spans="1:51" ht="18.75">
      <c r="B3" s="44" t="s">
        <v>1072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</row>
    <row r="4" spans="1:51" ht="15" customHeight="1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</row>
    <row r="5" spans="1:51" s="5" customFormat="1" ht="21">
      <c r="A5" s="3" t="s">
        <v>3</v>
      </c>
      <c r="B5" s="45" t="s">
        <v>4</v>
      </c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">
        <v>2021</v>
      </c>
      <c r="AY5" s="4">
        <v>2020</v>
      </c>
    </row>
    <row r="6" spans="1:51" ht="18.75">
      <c r="A6" s="6" t="s">
        <v>5</v>
      </c>
      <c r="B6" s="7" t="s">
        <v>6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9"/>
    </row>
    <row r="7" spans="1:51" ht="15.75">
      <c r="A7" s="10" t="s">
        <v>7</v>
      </c>
      <c r="B7" s="11" t="s">
        <v>8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3">
        <f>AX8+AX29+AX35+AX40+AX72+AX81+AX102+AX114</f>
        <v>4005458.23</v>
      </c>
      <c r="AY7" s="13">
        <f>AY8+AY29+AY35+AY40+AY72+AY81+AY102+AY114</f>
        <v>4561929.1900000004</v>
      </c>
    </row>
    <row r="8" spans="1:51">
      <c r="A8" s="10" t="s">
        <v>9</v>
      </c>
      <c r="B8" s="14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5">
        <f>AX9+AX11+AX15+AX16+AX17+AX18+AX19+AX25+AX27</f>
        <v>1415413.74</v>
      </c>
      <c r="AY8" s="15">
        <f>AY9+AY11+AY15+AY16+AY17+AY18+AY19+AY25+AY27</f>
        <v>1559077.24</v>
      </c>
    </row>
    <row r="9" spans="1:51">
      <c r="A9" s="10">
        <v>41110</v>
      </c>
      <c r="B9" s="16" t="s">
        <v>11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7">
        <f>SUM(AX10)</f>
        <v>0</v>
      </c>
      <c r="AY9" s="17">
        <f>SUM(AY10)</f>
        <v>0</v>
      </c>
    </row>
    <row r="10" spans="1:51">
      <c r="A10" s="18" t="s">
        <v>12</v>
      </c>
      <c r="B10" s="19" t="s">
        <v>13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20">
        <v>0</v>
      </c>
      <c r="AY10" s="20">
        <v>0</v>
      </c>
    </row>
    <row r="11" spans="1:51">
      <c r="A11" s="10">
        <v>41120</v>
      </c>
      <c r="B11" s="16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7">
        <f>SUM(AX12:AX14)</f>
        <v>1392573.47</v>
      </c>
      <c r="AY11" s="17">
        <f>SUM(AY12:AY14)</f>
        <v>1551347.78</v>
      </c>
    </row>
    <row r="12" spans="1:51">
      <c r="A12" s="18" t="s">
        <v>15</v>
      </c>
      <c r="B12" s="19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20">
        <v>1086148.75</v>
      </c>
      <c r="AY12" s="20">
        <v>1009046.61</v>
      </c>
    </row>
    <row r="13" spans="1:51">
      <c r="A13" s="18" t="s">
        <v>17</v>
      </c>
      <c r="B13" s="19" t="s">
        <v>18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20">
        <v>306424.71999999997</v>
      </c>
      <c r="AY13" s="20">
        <v>542301.17000000004</v>
      </c>
    </row>
    <row r="14" spans="1:51">
      <c r="A14" s="18" t="s">
        <v>19</v>
      </c>
      <c r="B14" s="19" t="s">
        <v>20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20">
        <v>0</v>
      </c>
      <c r="AY14" s="20">
        <v>0</v>
      </c>
    </row>
    <row r="15" spans="1:51">
      <c r="A15" s="10" t="s">
        <v>21</v>
      </c>
      <c r="B15" s="16" t="s">
        <v>22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7">
        <v>0</v>
      </c>
      <c r="AY15" s="17">
        <v>0</v>
      </c>
    </row>
    <row r="16" spans="1:51">
      <c r="A16" s="10" t="s">
        <v>23</v>
      </c>
      <c r="B16" s="16" t="s">
        <v>24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7">
        <v>0</v>
      </c>
      <c r="AY16" s="17">
        <v>0</v>
      </c>
    </row>
    <row r="17" spans="1:51">
      <c r="A17" s="10" t="s">
        <v>25</v>
      </c>
      <c r="B17" s="16" t="s">
        <v>26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7">
        <v>0</v>
      </c>
      <c r="AY17" s="17">
        <v>0</v>
      </c>
    </row>
    <row r="18" spans="1:51">
      <c r="A18" s="10" t="s">
        <v>27</v>
      </c>
      <c r="B18" s="16" t="s">
        <v>28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7">
        <v>0</v>
      </c>
      <c r="AY18" s="17">
        <v>0</v>
      </c>
    </row>
    <row r="19" spans="1:51">
      <c r="A19" s="10" t="s">
        <v>29</v>
      </c>
      <c r="B19" s="16" t="s">
        <v>30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7">
        <f>SUM(AX20:AX24)</f>
        <v>22840.27</v>
      </c>
      <c r="AY19" s="17">
        <f>SUM(AY20:AY24)</f>
        <v>7729.46</v>
      </c>
    </row>
    <row r="20" spans="1:51">
      <c r="A20" s="18" t="s">
        <v>31</v>
      </c>
      <c r="B20" s="19" t="s">
        <v>32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20">
        <v>21740.27</v>
      </c>
      <c r="AY20" s="20">
        <v>4429.46</v>
      </c>
    </row>
    <row r="21" spans="1:51">
      <c r="A21" s="18" t="s">
        <v>33</v>
      </c>
      <c r="B21" s="19" t="s">
        <v>34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20">
        <v>0</v>
      </c>
      <c r="AY21" s="20">
        <v>0</v>
      </c>
    </row>
    <row r="22" spans="1:51">
      <c r="A22" s="18" t="s">
        <v>35</v>
      </c>
      <c r="B22" s="19" t="s">
        <v>36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20">
        <v>1100</v>
      </c>
      <c r="AY22" s="20">
        <v>3300</v>
      </c>
    </row>
    <row r="23" spans="1:51">
      <c r="A23" s="18" t="s">
        <v>37</v>
      </c>
      <c r="B23" s="19" t="s">
        <v>38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20">
        <v>0</v>
      </c>
      <c r="AY23" s="20">
        <v>0</v>
      </c>
    </row>
    <row r="24" spans="1:51">
      <c r="A24" s="18" t="s">
        <v>39</v>
      </c>
      <c r="B24" s="19" t="s">
        <v>40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20">
        <v>0</v>
      </c>
      <c r="AY24" s="20">
        <v>0</v>
      </c>
    </row>
    <row r="25" spans="1:51">
      <c r="A25" s="10" t="s">
        <v>41</v>
      </c>
      <c r="B25" s="16" t="s">
        <v>42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7">
        <f>SUM(AX26)</f>
        <v>0</v>
      </c>
      <c r="AY25" s="17">
        <f>SUM(AY26)</f>
        <v>0</v>
      </c>
    </row>
    <row r="26" spans="1:51">
      <c r="A26" s="18" t="s">
        <v>43</v>
      </c>
      <c r="B26" s="19" t="s">
        <v>42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20">
        <v>0</v>
      </c>
      <c r="AY26" s="20">
        <v>0</v>
      </c>
    </row>
    <row r="27" spans="1:51">
      <c r="A27" s="10" t="s">
        <v>44</v>
      </c>
      <c r="B27" s="16" t="s">
        <v>45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7">
        <f>SUM(AX28)</f>
        <v>0</v>
      </c>
      <c r="AY27" s="17">
        <f>SUM(AY28)</f>
        <v>0</v>
      </c>
    </row>
    <row r="28" spans="1:51">
      <c r="A28" s="18" t="s">
        <v>46</v>
      </c>
      <c r="B28" s="19" t="s">
        <v>47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0">
        <v>0</v>
      </c>
      <c r="AY28" s="20">
        <v>0</v>
      </c>
    </row>
    <row r="29" spans="1:51">
      <c r="A29" s="10" t="s">
        <v>48</v>
      </c>
      <c r="B29" s="21" t="s">
        <v>49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5">
        <f>SUM(AX30:AX34)</f>
        <v>0</v>
      </c>
      <c r="AY29" s="15">
        <f>SUM(AY30:AY34)</f>
        <v>0</v>
      </c>
    </row>
    <row r="30" spans="1:51">
      <c r="A30" s="10" t="s">
        <v>50</v>
      </c>
      <c r="B30" s="16" t="s">
        <v>51</v>
      </c>
      <c r="C30" s="2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7">
        <v>0</v>
      </c>
      <c r="AY30" s="17">
        <v>0</v>
      </c>
    </row>
    <row r="31" spans="1:51">
      <c r="A31" s="10" t="s">
        <v>52</v>
      </c>
      <c r="B31" s="16" t="s">
        <v>53</v>
      </c>
      <c r="C31" s="2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7">
        <v>0</v>
      </c>
      <c r="AY31" s="17">
        <v>0</v>
      </c>
    </row>
    <row r="32" spans="1:51">
      <c r="A32" s="10" t="s">
        <v>54</v>
      </c>
      <c r="B32" s="16" t="s">
        <v>55</v>
      </c>
      <c r="C32" s="2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7">
        <v>0</v>
      </c>
      <c r="AY32" s="17">
        <v>0</v>
      </c>
    </row>
    <row r="33" spans="1:51">
      <c r="A33" s="10" t="s">
        <v>56</v>
      </c>
      <c r="B33" s="16" t="s">
        <v>57</v>
      </c>
      <c r="C33" s="2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7">
        <v>0</v>
      </c>
      <c r="AY33" s="17">
        <v>0</v>
      </c>
    </row>
    <row r="34" spans="1:51">
      <c r="A34" s="10" t="s">
        <v>58</v>
      </c>
      <c r="B34" s="16" t="s">
        <v>59</v>
      </c>
      <c r="C34" s="2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7">
        <v>0</v>
      </c>
      <c r="AY34" s="17">
        <v>0</v>
      </c>
    </row>
    <row r="35" spans="1:51">
      <c r="A35" s="10" t="s">
        <v>60</v>
      </c>
      <c r="B35" s="21" t="s">
        <v>61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5">
        <f>AX36+AX38</f>
        <v>0</v>
      </c>
      <c r="AY35" s="15">
        <f>AY36+AY38</f>
        <v>0</v>
      </c>
    </row>
    <row r="36" spans="1:51">
      <c r="A36" s="10" t="s">
        <v>62</v>
      </c>
      <c r="B36" s="16" t="s">
        <v>63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7">
        <f>SUM(AX37)</f>
        <v>0</v>
      </c>
      <c r="AY36" s="17">
        <f>SUM(AY37)</f>
        <v>0</v>
      </c>
    </row>
    <row r="37" spans="1:51">
      <c r="A37" s="18" t="s">
        <v>64</v>
      </c>
      <c r="B37" s="19" t="s">
        <v>65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20">
        <v>0</v>
      </c>
      <c r="AY37" s="20">
        <v>0</v>
      </c>
    </row>
    <row r="38" spans="1:51">
      <c r="A38" s="10" t="s">
        <v>66</v>
      </c>
      <c r="B38" s="16" t="s">
        <v>67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7">
        <f>SUM(AX39)</f>
        <v>0</v>
      </c>
      <c r="AY38" s="17">
        <f>SUM(AY39)</f>
        <v>0</v>
      </c>
    </row>
    <row r="39" spans="1:51">
      <c r="A39" s="18" t="s">
        <v>68</v>
      </c>
      <c r="B39" s="19" t="s">
        <v>69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20">
        <v>0</v>
      </c>
      <c r="AY39" s="20">
        <v>0</v>
      </c>
    </row>
    <row r="40" spans="1:51">
      <c r="A40" s="10" t="s">
        <v>70</v>
      </c>
      <c r="B40" s="21" t="s">
        <v>71</v>
      </c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5">
        <f>AX41+AX46+AX47+AX62+AX68+AX70</f>
        <v>2424661.0499999998</v>
      </c>
      <c r="AY40" s="15">
        <f>AY41+AY46+AY47+AY62+AY68+AY70</f>
        <v>2595014.2900000005</v>
      </c>
    </row>
    <row r="41" spans="1:51">
      <c r="A41" s="10" t="s">
        <v>72</v>
      </c>
      <c r="B41" s="16" t="s">
        <v>73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7">
        <f>SUM(AX42:AX45)</f>
        <v>74854.59</v>
      </c>
      <c r="AY41" s="17">
        <f>SUM(AY42:AY45)</f>
        <v>138209.24</v>
      </c>
    </row>
    <row r="42" spans="1:51">
      <c r="A42" s="18" t="s">
        <v>74</v>
      </c>
      <c r="B42" s="19" t="s">
        <v>75</v>
      </c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20">
        <v>5946.56</v>
      </c>
      <c r="AY42" s="20">
        <v>50785</v>
      </c>
    </row>
    <row r="43" spans="1:51">
      <c r="A43" s="18" t="s">
        <v>76</v>
      </c>
      <c r="B43" s="19" t="s">
        <v>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20">
        <v>1560.96</v>
      </c>
      <c r="AY43" s="20">
        <v>5394.74</v>
      </c>
    </row>
    <row r="44" spans="1:51">
      <c r="A44" s="18" t="s">
        <v>78</v>
      </c>
      <c r="B44" s="19" t="s">
        <v>79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20">
        <v>50583.61</v>
      </c>
      <c r="AY44" s="20">
        <v>27415.02</v>
      </c>
    </row>
    <row r="45" spans="1:51">
      <c r="A45" s="18" t="s">
        <v>80</v>
      </c>
      <c r="B45" s="19" t="s">
        <v>81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20">
        <v>16763.46</v>
      </c>
      <c r="AY45" s="20">
        <v>54614.48</v>
      </c>
    </row>
    <row r="46" spans="1:51">
      <c r="A46" s="10" t="s">
        <v>82</v>
      </c>
      <c r="B46" s="16" t="s">
        <v>83</v>
      </c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7">
        <v>0</v>
      </c>
      <c r="AY46" s="17">
        <v>0</v>
      </c>
    </row>
    <row r="47" spans="1:51">
      <c r="A47" s="10" t="s">
        <v>84</v>
      </c>
      <c r="B47" s="16" t="s">
        <v>85</v>
      </c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7">
        <f>SUM(AX48:AX61)</f>
        <v>2332273.4799999995</v>
      </c>
      <c r="AY47" s="17">
        <f>SUM(AY48:AY61)</f>
        <v>2412838.08</v>
      </c>
    </row>
    <row r="48" spans="1:51">
      <c r="A48" s="18" t="s">
        <v>86</v>
      </c>
      <c r="B48" s="19" t="s">
        <v>87</v>
      </c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20">
        <v>90022.11</v>
      </c>
      <c r="AY48" s="20">
        <v>125241.71</v>
      </c>
    </row>
    <row r="49" spans="1:51">
      <c r="A49" s="18" t="s">
        <v>88</v>
      </c>
      <c r="B49" s="19" t="s">
        <v>89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20">
        <v>12517.66</v>
      </c>
      <c r="AY49" s="20">
        <v>14656.29</v>
      </c>
    </row>
    <row r="50" spans="1:51">
      <c r="A50" s="18" t="s">
        <v>90</v>
      </c>
      <c r="B50" s="19" t="s">
        <v>91</v>
      </c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20">
        <v>59609.05</v>
      </c>
      <c r="AY50" s="20">
        <v>12058.28</v>
      </c>
    </row>
    <row r="51" spans="1:51">
      <c r="A51" s="18" t="s">
        <v>92</v>
      </c>
      <c r="B51" s="19" t="s">
        <v>93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20">
        <v>0</v>
      </c>
      <c r="AY51" s="20">
        <v>0</v>
      </c>
    </row>
    <row r="52" spans="1:51">
      <c r="A52" s="18" t="s">
        <v>94</v>
      </c>
      <c r="B52" s="19" t="s">
        <v>95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20">
        <v>2490.87</v>
      </c>
      <c r="AY52" s="20">
        <v>2441.91</v>
      </c>
    </row>
    <row r="53" spans="1:51">
      <c r="A53" s="18" t="s">
        <v>96</v>
      </c>
      <c r="B53" s="19" t="s">
        <v>97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20">
        <v>10763.08</v>
      </c>
      <c r="AY53" s="20">
        <v>12033.36</v>
      </c>
    </row>
    <row r="54" spans="1:51">
      <c r="A54" s="18" t="s">
        <v>98</v>
      </c>
      <c r="B54" s="19" t="s">
        <v>99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20">
        <v>0</v>
      </c>
      <c r="AY54" s="20">
        <v>0</v>
      </c>
    </row>
    <row r="55" spans="1:51">
      <c r="A55" s="18" t="s">
        <v>100</v>
      </c>
      <c r="B55" s="19" t="s">
        <v>101</v>
      </c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20">
        <v>2264.9299999999998</v>
      </c>
      <c r="AY55" s="20">
        <v>2080.08</v>
      </c>
    </row>
    <row r="56" spans="1:51">
      <c r="A56" s="18" t="s">
        <v>102</v>
      </c>
      <c r="B56" s="19" t="s">
        <v>103</v>
      </c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20">
        <v>370</v>
      </c>
      <c r="AY56" s="20">
        <v>0</v>
      </c>
    </row>
    <row r="57" spans="1:51">
      <c r="A57" s="18" t="s">
        <v>104</v>
      </c>
      <c r="B57" s="19" t="s">
        <v>105</v>
      </c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20">
        <v>1924973.53</v>
      </c>
      <c r="AY57" s="20">
        <v>1962393.36</v>
      </c>
    </row>
    <row r="58" spans="1:51">
      <c r="A58" s="18" t="s">
        <v>106</v>
      </c>
      <c r="B58" s="19" t="s">
        <v>107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20">
        <v>18807.900000000001</v>
      </c>
      <c r="AY58" s="20">
        <v>33022.44</v>
      </c>
    </row>
    <row r="59" spans="1:51">
      <c r="A59" s="18" t="s">
        <v>108</v>
      </c>
      <c r="B59" s="19" t="s">
        <v>109</v>
      </c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20">
        <v>6896.65</v>
      </c>
      <c r="AY59" s="20">
        <v>7621.84</v>
      </c>
    </row>
    <row r="60" spans="1:51">
      <c r="A60" s="18" t="s">
        <v>110</v>
      </c>
      <c r="B60" s="19" t="s">
        <v>111</v>
      </c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20">
        <v>82018.61</v>
      </c>
      <c r="AY60" s="20">
        <v>99700.31</v>
      </c>
    </row>
    <row r="61" spans="1:51">
      <c r="A61" s="18" t="s">
        <v>112</v>
      </c>
      <c r="B61" s="19" t="s">
        <v>113</v>
      </c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20">
        <v>121539.09</v>
      </c>
      <c r="AY61" s="20">
        <v>141588.5</v>
      </c>
    </row>
    <row r="62" spans="1:51">
      <c r="A62" s="10" t="s">
        <v>114</v>
      </c>
      <c r="B62" s="16" t="s">
        <v>115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7">
        <f>SUM(AX63:AX67)</f>
        <v>15022.49</v>
      </c>
      <c r="AY62" s="17">
        <f>SUM(AY63:AY67)</f>
        <v>42966.97</v>
      </c>
    </row>
    <row r="63" spans="1:51">
      <c r="A63" s="18" t="s">
        <v>116</v>
      </c>
      <c r="B63" s="19" t="s">
        <v>32</v>
      </c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20">
        <v>15022.49</v>
      </c>
      <c r="AY63" s="20">
        <v>39367.43</v>
      </c>
    </row>
    <row r="64" spans="1:51">
      <c r="A64" s="18" t="s">
        <v>117</v>
      </c>
      <c r="B64" s="19" t="s">
        <v>34</v>
      </c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20">
        <v>0</v>
      </c>
      <c r="AY64" s="20">
        <v>0</v>
      </c>
    </row>
    <row r="65" spans="1:51">
      <c r="A65" s="18" t="s">
        <v>118</v>
      </c>
      <c r="B65" s="19" t="s">
        <v>36</v>
      </c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20">
        <v>0</v>
      </c>
      <c r="AY65" s="20">
        <v>3599.54</v>
      </c>
    </row>
    <row r="66" spans="1:51">
      <c r="A66" s="18" t="s">
        <v>119</v>
      </c>
      <c r="B66" s="19" t="s">
        <v>38</v>
      </c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20">
        <v>0</v>
      </c>
      <c r="AY66" s="20">
        <v>0</v>
      </c>
    </row>
    <row r="67" spans="1:51">
      <c r="A67" s="18" t="s">
        <v>120</v>
      </c>
      <c r="B67" s="19" t="s">
        <v>40</v>
      </c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20">
        <v>0</v>
      </c>
      <c r="AY67" s="20">
        <v>0</v>
      </c>
    </row>
    <row r="68" spans="1:51">
      <c r="A68" s="10" t="s">
        <v>121</v>
      </c>
      <c r="B68" s="16" t="s">
        <v>122</v>
      </c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7">
        <f>SUM(AX69)</f>
        <v>0</v>
      </c>
      <c r="AY68" s="17">
        <f>SUM(AY69)</f>
        <v>0</v>
      </c>
    </row>
    <row r="69" spans="1:51">
      <c r="A69" s="18" t="s">
        <v>123</v>
      </c>
      <c r="B69" s="19" t="s">
        <v>124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20">
        <v>0</v>
      </c>
      <c r="AY69" s="20">
        <v>0</v>
      </c>
    </row>
    <row r="70" spans="1:51">
      <c r="A70" s="10" t="s">
        <v>125</v>
      </c>
      <c r="B70" s="16" t="s">
        <v>126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7">
        <f>SUM(AX71)</f>
        <v>2510.4899999999998</v>
      </c>
      <c r="AY70" s="17">
        <f>SUM(AY71)</f>
        <v>1000</v>
      </c>
    </row>
    <row r="71" spans="1:51">
      <c r="A71" s="18" t="s">
        <v>127</v>
      </c>
      <c r="B71" s="19" t="s">
        <v>128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20">
        <v>2510.4899999999998</v>
      </c>
      <c r="AY71" s="20">
        <v>1000</v>
      </c>
    </row>
    <row r="72" spans="1:51">
      <c r="A72" s="10" t="s">
        <v>129</v>
      </c>
      <c r="B72" s="21" t="s">
        <v>130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5">
        <f>AX73+AX76+AX77+AX78+AX80</f>
        <v>162883.44</v>
      </c>
      <c r="AY72" s="15">
        <f>AY73+AY76+AY77+AY78+AY80</f>
        <v>182721.04</v>
      </c>
    </row>
    <row r="73" spans="1:51">
      <c r="A73" s="10" t="s">
        <v>131</v>
      </c>
      <c r="B73" s="16" t="s">
        <v>132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7">
        <f>SUM(AX74:AX75)</f>
        <v>162883.44</v>
      </c>
      <c r="AY73" s="17">
        <f>SUM(AY74:AY75)</f>
        <v>182721.04</v>
      </c>
    </row>
    <row r="74" spans="1:51">
      <c r="A74" s="18" t="s">
        <v>133</v>
      </c>
      <c r="B74" s="19" t="s">
        <v>134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20">
        <v>0</v>
      </c>
      <c r="AY74" s="20">
        <v>0</v>
      </c>
    </row>
    <row r="75" spans="1:51">
      <c r="A75" s="18" t="s">
        <v>135</v>
      </c>
      <c r="B75" s="19" t="s">
        <v>136</v>
      </c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20">
        <v>162883.44</v>
      </c>
      <c r="AY75" s="20">
        <v>182721.04</v>
      </c>
    </row>
    <row r="76" spans="1:51">
      <c r="A76" s="10" t="s">
        <v>137</v>
      </c>
      <c r="B76" s="16" t="s">
        <v>138</v>
      </c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7">
        <v>0</v>
      </c>
      <c r="AY76" s="17">
        <v>0</v>
      </c>
    </row>
    <row r="77" spans="1:51">
      <c r="A77" s="10" t="s">
        <v>139</v>
      </c>
      <c r="B77" s="16" t="s">
        <v>140</v>
      </c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7">
        <v>0</v>
      </c>
      <c r="AY77" s="17">
        <v>0</v>
      </c>
    </row>
    <row r="78" spans="1:51">
      <c r="A78" s="10" t="s">
        <v>141</v>
      </c>
      <c r="B78" s="16" t="s">
        <v>142</v>
      </c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7">
        <f>SUM(AX79)</f>
        <v>0</v>
      </c>
      <c r="AY78" s="17">
        <f>SUM(AY79)</f>
        <v>0</v>
      </c>
    </row>
    <row r="79" spans="1:51">
      <c r="A79" s="18" t="s">
        <v>143</v>
      </c>
      <c r="B79" s="23" t="s">
        <v>144</v>
      </c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20">
        <v>0</v>
      </c>
      <c r="AY79" s="20">
        <v>0</v>
      </c>
    </row>
    <row r="80" spans="1:51">
      <c r="A80" s="10" t="s">
        <v>145</v>
      </c>
      <c r="B80" s="16" t="s">
        <v>146</v>
      </c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7">
        <v>0</v>
      </c>
      <c r="AY80" s="17">
        <v>0</v>
      </c>
    </row>
    <row r="81" spans="1:51">
      <c r="A81" s="10" t="s">
        <v>147</v>
      </c>
      <c r="B81" s="21" t="s">
        <v>148</v>
      </c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5">
        <f>AX82+AX83+AX85+AX87+AX89+AX91+AX93+AX94+AX100</f>
        <v>2500</v>
      </c>
      <c r="AY81" s="15">
        <f>AY82+AY83+AY85+AY87+AY89+AY91+AY93+AY94+AY100</f>
        <v>225116.62</v>
      </c>
    </row>
    <row r="82" spans="1:51">
      <c r="A82" s="10" t="s">
        <v>149</v>
      </c>
      <c r="B82" s="16" t="s">
        <v>150</v>
      </c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7">
        <v>0</v>
      </c>
      <c r="AY82" s="17">
        <v>0</v>
      </c>
    </row>
    <row r="83" spans="1:51">
      <c r="A83" s="10" t="s">
        <v>151</v>
      </c>
      <c r="B83" s="16" t="s">
        <v>152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7">
        <f>SUM(AX84)</f>
        <v>2500</v>
      </c>
      <c r="AY83" s="17">
        <f>SUM(AY84)</f>
        <v>179463.6</v>
      </c>
    </row>
    <row r="84" spans="1:51">
      <c r="A84" s="18" t="s">
        <v>153</v>
      </c>
      <c r="B84" s="23" t="s">
        <v>36</v>
      </c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20">
        <v>2500</v>
      </c>
      <c r="AY84" s="20">
        <v>179463.6</v>
      </c>
    </row>
    <row r="85" spans="1:51">
      <c r="A85" s="10" t="s">
        <v>154</v>
      </c>
      <c r="B85" s="16" t="s">
        <v>155</v>
      </c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7">
        <f>SUM(AX86)</f>
        <v>0</v>
      </c>
      <c r="AY85" s="17">
        <f>SUM(AY86)</f>
        <v>0</v>
      </c>
    </row>
    <row r="86" spans="1:51">
      <c r="A86" s="18" t="s">
        <v>156</v>
      </c>
      <c r="B86" s="23" t="s">
        <v>157</v>
      </c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20">
        <v>0</v>
      </c>
      <c r="AY86" s="20">
        <v>0</v>
      </c>
    </row>
    <row r="87" spans="1:51">
      <c r="A87" s="10" t="s">
        <v>158</v>
      </c>
      <c r="B87" s="16" t="s">
        <v>159</v>
      </c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7">
        <f>SUM(AX88)</f>
        <v>0</v>
      </c>
      <c r="AY87" s="17">
        <f>SUM(AY88)</f>
        <v>45557</v>
      </c>
    </row>
    <row r="88" spans="1:51">
      <c r="A88" s="18" t="s">
        <v>160</v>
      </c>
      <c r="B88" s="23" t="s">
        <v>161</v>
      </c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20">
        <v>0</v>
      </c>
      <c r="AY88" s="20">
        <v>45557</v>
      </c>
    </row>
    <row r="89" spans="1:51">
      <c r="A89" s="10" t="s">
        <v>162</v>
      </c>
      <c r="B89" s="16" t="s">
        <v>163</v>
      </c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7">
        <f>SUM(AX90)</f>
        <v>0</v>
      </c>
      <c r="AY89" s="17">
        <f>SUM(AY90)</f>
        <v>0</v>
      </c>
    </row>
    <row r="90" spans="1:51">
      <c r="A90" s="18" t="s">
        <v>160</v>
      </c>
      <c r="B90" s="23" t="s">
        <v>164</v>
      </c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20">
        <v>0</v>
      </c>
      <c r="AY90" s="20">
        <v>0</v>
      </c>
    </row>
    <row r="91" spans="1:51">
      <c r="A91" s="10" t="s">
        <v>165</v>
      </c>
      <c r="B91" s="16" t="s">
        <v>166</v>
      </c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7">
        <f>SUM(AX92)</f>
        <v>0</v>
      </c>
      <c r="AY91" s="17">
        <f>SUM(AY92)</f>
        <v>0</v>
      </c>
    </row>
    <row r="92" spans="1:51">
      <c r="A92" s="18" t="s">
        <v>160</v>
      </c>
      <c r="B92" s="23" t="s">
        <v>167</v>
      </c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20">
        <v>0</v>
      </c>
      <c r="AY92" s="20">
        <v>0</v>
      </c>
    </row>
    <row r="93" spans="1:51">
      <c r="A93" s="10" t="s">
        <v>168</v>
      </c>
      <c r="B93" s="16" t="s">
        <v>169</v>
      </c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7">
        <v>0</v>
      </c>
      <c r="AY93" s="17">
        <v>0</v>
      </c>
    </row>
    <row r="94" spans="1:51">
      <c r="A94" s="10" t="s">
        <v>170</v>
      </c>
      <c r="B94" s="16" t="s">
        <v>171</v>
      </c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7">
        <f>SUM(AX95:AX99)</f>
        <v>0</v>
      </c>
      <c r="AY94" s="17">
        <f>SUM(AY95:AY99)</f>
        <v>96.02</v>
      </c>
    </row>
    <row r="95" spans="1:51">
      <c r="A95" s="18" t="s">
        <v>172</v>
      </c>
      <c r="B95" s="23" t="s">
        <v>32</v>
      </c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20">
        <v>0</v>
      </c>
      <c r="AY95" s="20">
        <v>96.02</v>
      </c>
    </row>
    <row r="96" spans="1:51">
      <c r="A96" s="18" t="s">
        <v>173</v>
      </c>
      <c r="B96" s="23" t="s">
        <v>34</v>
      </c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20">
        <v>0</v>
      </c>
      <c r="AY96" s="20">
        <v>0</v>
      </c>
    </row>
    <row r="97" spans="1:51">
      <c r="A97" s="18" t="s">
        <v>174</v>
      </c>
      <c r="B97" s="23" t="s">
        <v>36</v>
      </c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20">
        <v>0</v>
      </c>
      <c r="AY97" s="20">
        <v>0</v>
      </c>
    </row>
    <row r="98" spans="1:51">
      <c r="A98" s="18" t="s">
        <v>175</v>
      </c>
      <c r="B98" s="23" t="s">
        <v>38</v>
      </c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20">
        <v>0</v>
      </c>
      <c r="AY98" s="20">
        <v>0</v>
      </c>
    </row>
    <row r="99" spans="1:51">
      <c r="A99" s="18" t="s">
        <v>176</v>
      </c>
      <c r="B99" s="23" t="s">
        <v>40</v>
      </c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20">
        <v>0</v>
      </c>
      <c r="AY99" s="20">
        <v>0</v>
      </c>
    </row>
    <row r="100" spans="1:51">
      <c r="A100" s="10" t="s">
        <v>177</v>
      </c>
      <c r="B100" s="16" t="s">
        <v>178</v>
      </c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7">
        <f>SUM(AX101)</f>
        <v>0</v>
      </c>
      <c r="AY100" s="17">
        <f>SUM(AY101)</f>
        <v>0</v>
      </c>
    </row>
    <row r="101" spans="1:51">
      <c r="A101" s="18" t="s">
        <v>179</v>
      </c>
      <c r="B101" s="23" t="s">
        <v>180</v>
      </c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20">
        <v>0</v>
      </c>
      <c r="AY101" s="20">
        <v>0</v>
      </c>
    </row>
    <row r="102" spans="1:51">
      <c r="A102" s="10" t="s">
        <v>181</v>
      </c>
      <c r="B102" s="21" t="s">
        <v>182</v>
      </c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5">
        <f>AX103+AX105+AX106+AX108+AX109+AX110+AX111+AX113</f>
        <v>0</v>
      </c>
      <c r="AY102" s="15">
        <f>AY103+AY105+AY106+AY108+AY109+AY110+AY111+AY113</f>
        <v>0</v>
      </c>
    </row>
    <row r="103" spans="1:51">
      <c r="A103" s="10" t="s">
        <v>183</v>
      </c>
      <c r="B103" s="16" t="s">
        <v>184</v>
      </c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7">
        <f>SUM(AX104)</f>
        <v>0</v>
      </c>
      <c r="AY103" s="17">
        <f>SUM(AY104)</f>
        <v>0</v>
      </c>
    </row>
    <row r="104" spans="1:51">
      <c r="A104" s="18" t="s">
        <v>185</v>
      </c>
      <c r="B104" s="19" t="s">
        <v>186</v>
      </c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20">
        <v>0</v>
      </c>
      <c r="AY104" s="20">
        <v>0</v>
      </c>
    </row>
    <row r="105" spans="1:51">
      <c r="A105" s="10" t="s">
        <v>187</v>
      </c>
      <c r="B105" s="16" t="s">
        <v>188</v>
      </c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7">
        <v>0</v>
      </c>
      <c r="AY105" s="17">
        <v>0</v>
      </c>
    </row>
    <row r="106" spans="1:51">
      <c r="A106" s="10" t="s">
        <v>189</v>
      </c>
      <c r="B106" s="16" t="s">
        <v>190</v>
      </c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7">
        <f>SUM(AX107)</f>
        <v>0</v>
      </c>
      <c r="AY106" s="17">
        <f>SUM(AY107)</f>
        <v>0</v>
      </c>
    </row>
    <row r="107" spans="1:51">
      <c r="A107" s="18" t="s">
        <v>191</v>
      </c>
      <c r="B107" s="19" t="s">
        <v>192</v>
      </c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20">
        <v>0</v>
      </c>
      <c r="AY107" s="20">
        <v>0</v>
      </c>
    </row>
    <row r="108" spans="1:51">
      <c r="A108" s="10" t="s">
        <v>193</v>
      </c>
      <c r="B108" s="16" t="s">
        <v>194</v>
      </c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7">
        <v>0</v>
      </c>
      <c r="AY108" s="17">
        <v>0</v>
      </c>
    </row>
    <row r="109" spans="1:51">
      <c r="A109" s="10" t="s">
        <v>195</v>
      </c>
      <c r="B109" s="16" t="s">
        <v>196</v>
      </c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7">
        <v>0</v>
      </c>
      <c r="AY109" s="17">
        <v>0</v>
      </c>
    </row>
    <row r="110" spans="1:51">
      <c r="A110" s="18" t="s">
        <v>197</v>
      </c>
      <c r="B110" s="16" t="s">
        <v>198</v>
      </c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7">
        <v>0</v>
      </c>
      <c r="AY110" s="17">
        <v>0</v>
      </c>
    </row>
    <row r="111" spans="1:51">
      <c r="A111" s="10" t="s">
        <v>199</v>
      </c>
      <c r="B111" s="16" t="s">
        <v>200</v>
      </c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7">
        <f>SUM(AX112)</f>
        <v>0</v>
      </c>
      <c r="AY111" s="17">
        <f>SUM(AY112)</f>
        <v>0</v>
      </c>
    </row>
    <row r="112" spans="1:51">
      <c r="A112" s="18" t="s">
        <v>201</v>
      </c>
      <c r="B112" s="19" t="s">
        <v>202</v>
      </c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20">
        <v>0</v>
      </c>
      <c r="AY112" s="20">
        <v>0</v>
      </c>
    </row>
    <row r="113" spans="1:51">
      <c r="A113" s="10" t="s">
        <v>203</v>
      </c>
      <c r="B113" s="16" t="s">
        <v>204</v>
      </c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7">
        <v>0</v>
      </c>
      <c r="AY113" s="17">
        <v>0</v>
      </c>
    </row>
    <row r="114" spans="1:51">
      <c r="A114" s="10" t="s">
        <v>205</v>
      </c>
      <c r="B114" s="21" t="s">
        <v>206</v>
      </c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5">
        <f>SUM(AX115:AX116)</f>
        <v>0</v>
      </c>
      <c r="AY114" s="15">
        <f>SUM(AY115:AY116)</f>
        <v>0</v>
      </c>
    </row>
    <row r="115" spans="1:51">
      <c r="A115" s="10" t="s">
        <v>207</v>
      </c>
      <c r="B115" s="16" t="s">
        <v>208</v>
      </c>
      <c r="C115" s="16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17">
        <v>0</v>
      </c>
      <c r="AY115" s="17">
        <v>0</v>
      </c>
    </row>
    <row r="116" spans="1:51" ht="12.75" customHeight="1">
      <c r="A116" s="10" t="s">
        <v>209</v>
      </c>
      <c r="B116" s="16" t="s">
        <v>210</v>
      </c>
      <c r="C116" s="16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17">
        <v>0</v>
      </c>
      <c r="AY116" s="17">
        <v>0</v>
      </c>
    </row>
    <row r="117" spans="1:51" ht="15.75">
      <c r="A117" s="10" t="s">
        <v>211</v>
      </c>
      <c r="B117" s="24" t="s">
        <v>212</v>
      </c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3">
        <f>AX118+AX149</f>
        <v>20823719.860000003</v>
      </c>
      <c r="AY117" s="13">
        <f>AY118+AY149</f>
        <v>32248366.090000004</v>
      </c>
    </row>
    <row r="118" spans="1:51">
      <c r="A118" s="10" t="s">
        <v>213</v>
      </c>
      <c r="B118" s="21" t="s">
        <v>214</v>
      </c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5">
        <f>AX119+AX132+AX135+AX140+AX146</f>
        <v>20823719.860000003</v>
      </c>
      <c r="AY118" s="15">
        <f>AY119+AY132+AY135+AY140+AY146</f>
        <v>32248366.090000004</v>
      </c>
    </row>
    <row r="119" spans="1:51">
      <c r="A119" s="10" t="s">
        <v>215</v>
      </c>
      <c r="B119" s="16" t="s">
        <v>216</v>
      </c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7">
        <f>SUM(AX120:AX131)</f>
        <v>16028240.200000001</v>
      </c>
      <c r="AY119" s="17">
        <f>SUM(AY120:AY131)</f>
        <v>23730606.590000004</v>
      </c>
    </row>
    <row r="120" spans="1:51">
      <c r="A120" s="18" t="s">
        <v>217</v>
      </c>
      <c r="B120" s="19" t="s">
        <v>218</v>
      </c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20">
        <v>11457410.07</v>
      </c>
      <c r="AY120" s="20">
        <v>15722795.93</v>
      </c>
    </row>
    <row r="121" spans="1:51">
      <c r="A121" s="18" t="s">
        <v>219</v>
      </c>
      <c r="B121" s="19" t="s">
        <v>220</v>
      </c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20">
        <v>3036979.33</v>
      </c>
      <c r="AY121" s="20">
        <v>4480387.83</v>
      </c>
    </row>
    <row r="122" spans="1:51">
      <c r="A122" s="18" t="s">
        <v>221</v>
      </c>
      <c r="B122" s="19" t="s">
        <v>222</v>
      </c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20">
        <v>274614.92</v>
      </c>
      <c r="AY122" s="20">
        <v>345174.1</v>
      </c>
    </row>
    <row r="123" spans="1:51">
      <c r="A123" s="18" t="s">
        <v>223</v>
      </c>
      <c r="B123" s="19" t="s">
        <v>224</v>
      </c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20">
        <v>0</v>
      </c>
      <c r="AY123" s="20">
        <v>1265664.1599999999</v>
      </c>
    </row>
    <row r="124" spans="1:51">
      <c r="A124" s="18" t="s">
        <v>225</v>
      </c>
      <c r="B124" s="19" t="s">
        <v>226</v>
      </c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20">
        <v>0</v>
      </c>
      <c r="AY124" s="20">
        <v>0</v>
      </c>
    </row>
    <row r="125" spans="1:51">
      <c r="A125" s="18" t="s">
        <v>227</v>
      </c>
      <c r="B125" s="19" t="s">
        <v>228</v>
      </c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20">
        <v>313779.99</v>
      </c>
      <c r="AY125" s="20">
        <v>435622.75</v>
      </c>
    </row>
    <row r="126" spans="1:51">
      <c r="A126" s="18" t="s">
        <v>229</v>
      </c>
      <c r="B126" s="19" t="s">
        <v>230</v>
      </c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20">
        <v>0</v>
      </c>
      <c r="AY126" s="20">
        <v>0</v>
      </c>
    </row>
    <row r="127" spans="1:51">
      <c r="A127" s="18" t="s">
        <v>231</v>
      </c>
      <c r="B127" s="19" t="s">
        <v>232</v>
      </c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20">
        <v>0</v>
      </c>
      <c r="AY127" s="20">
        <v>0</v>
      </c>
    </row>
    <row r="128" spans="1:51">
      <c r="A128" s="18" t="s">
        <v>233</v>
      </c>
      <c r="B128" s="19" t="s">
        <v>234</v>
      </c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20">
        <v>502551.98</v>
      </c>
      <c r="AY128" s="20">
        <v>831401.71</v>
      </c>
    </row>
    <row r="129" spans="1:51">
      <c r="A129" s="18" t="s">
        <v>235</v>
      </c>
      <c r="B129" s="19" t="s">
        <v>236</v>
      </c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20">
        <v>431997.91</v>
      </c>
      <c r="AY129" s="20">
        <v>635458.51</v>
      </c>
    </row>
    <row r="130" spans="1:51">
      <c r="A130" s="18" t="s">
        <v>237</v>
      </c>
      <c r="B130" s="19" t="s">
        <v>238</v>
      </c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20">
        <v>0</v>
      </c>
      <c r="AY130" s="20">
        <v>0</v>
      </c>
    </row>
    <row r="131" spans="1:51">
      <c r="A131" s="18" t="s">
        <v>239</v>
      </c>
      <c r="B131" s="19" t="s">
        <v>240</v>
      </c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20">
        <v>10906</v>
      </c>
      <c r="AY131" s="20">
        <v>14101.6</v>
      </c>
    </row>
    <row r="132" spans="1:51">
      <c r="A132" s="10" t="s">
        <v>241</v>
      </c>
      <c r="B132" s="16" t="s">
        <v>242</v>
      </c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7">
        <f>SUM(AX133:AX134)</f>
        <v>4460054.95</v>
      </c>
      <c r="AY132" s="17">
        <f>SUM(AY133:AY134)</f>
        <v>6135933.3499999996</v>
      </c>
    </row>
    <row r="133" spans="1:51">
      <c r="A133" s="18" t="s">
        <v>243</v>
      </c>
      <c r="B133" s="19" t="s">
        <v>244</v>
      </c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20">
        <v>2511527.25</v>
      </c>
      <c r="AY133" s="20">
        <v>3184885.89</v>
      </c>
    </row>
    <row r="134" spans="1:51">
      <c r="A134" s="18" t="s">
        <v>245</v>
      </c>
      <c r="B134" s="19" t="s">
        <v>246</v>
      </c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20">
        <v>1948527.7</v>
      </c>
      <c r="AY134" s="20">
        <v>2951047.46</v>
      </c>
    </row>
    <row r="135" spans="1:51">
      <c r="A135" s="10" t="s">
        <v>247</v>
      </c>
      <c r="B135" s="16" t="s">
        <v>248</v>
      </c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7">
        <f>SUM(AX136:AX139)</f>
        <v>0</v>
      </c>
      <c r="AY135" s="17">
        <f>SUM(AY136:AY139)</f>
        <v>2000000</v>
      </c>
    </row>
    <row r="136" spans="1:51">
      <c r="A136" s="18" t="s">
        <v>249</v>
      </c>
      <c r="B136" s="19" t="s">
        <v>250</v>
      </c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20">
        <v>0</v>
      </c>
      <c r="AY136" s="20">
        <v>0</v>
      </c>
    </row>
    <row r="137" spans="1:51">
      <c r="A137" s="18" t="s">
        <v>251</v>
      </c>
      <c r="B137" s="19" t="s">
        <v>252</v>
      </c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20">
        <v>0</v>
      </c>
      <c r="AY137" s="20">
        <v>0</v>
      </c>
    </row>
    <row r="138" spans="1:51">
      <c r="A138" s="18" t="s">
        <v>253</v>
      </c>
      <c r="B138" s="19" t="s">
        <v>254</v>
      </c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20">
        <v>0</v>
      </c>
      <c r="AY138" s="20">
        <v>0</v>
      </c>
    </row>
    <row r="139" spans="1:51">
      <c r="A139" s="18" t="s">
        <v>255</v>
      </c>
      <c r="B139" s="19" t="s">
        <v>256</v>
      </c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20">
        <v>0</v>
      </c>
      <c r="AY139" s="20">
        <v>2000000</v>
      </c>
    </row>
    <row r="140" spans="1:51">
      <c r="A140" s="10" t="s">
        <v>257</v>
      </c>
      <c r="B140" s="16" t="s">
        <v>258</v>
      </c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7">
        <f>SUM(AX141:AX145)</f>
        <v>335424.71000000002</v>
      </c>
      <c r="AY140" s="17">
        <f>SUM(AY141:AY145)</f>
        <v>381826.15</v>
      </c>
    </row>
    <row r="141" spans="1:51">
      <c r="A141" s="18" t="s">
        <v>259</v>
      </c>
      <c r="B141" s="19" t="s">
        <v>260</v>
      </c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20">
        <v>287.73</v>
      </c>
      <c r="AY141" s="20">
        <v>516.52</v>
      </c>
    </row>
    <row r="142" spans="1:51">
      <c r="A142" s="18" t="s">
        <v>261</v>
      </c>
      <c r="B142" s="19" t="s">
        <v>262</v>
      </c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20">
        <v>85395.72</v>
      </c>
      <c r="AY142" s="20">
        <v>344873.77</v>
      </c>
    </row>
    <row r="143" spans="1:51">
      <c r="A143" s="18" t="s">
        <v>263</v>
      </c>
      <c r="B143" s="19" t="s">
        <v>264</v>
      </c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20">
        <v>249741.26</v>
      </c>
      <c r="AY143" s="20">
        <v>36435.86</v>
      </c>
    </row>
    <row r="144" spans="1:51">
      <c r="A144" s="18" t="s">
        <v>265</v>
      </c>
      <c r="B144" s="19" t="s">
        <v>266</v>
      </c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20">
        <v>0</v>
      </c>
      <c r="AY144" s="20">
        <v>0</v>
      </c>
    </row>
    <row r="145" spans="1:51">
      <c r="A145" s="18" t="s">
        <v>267</v>
      </c>
      <c r="B145" s="19" t="s">
        <v>268</v>
      </c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20">
        <v>0</v>
      </c>
      <c r="AY145" s="20">
        <v>0</v>
      </c>
    </row>
    <row r="146" spans="1:51">
      <c r="A146" s="10" t="s">
        <v>269</v>
      </c>
      <c r="B146" s="16" t="s">
        <v>270</v>
      </c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7">
        <f>SUM(AX147:AX148)</f>
        <v>0</v>
      </c>
      <c r="AY146" s="17">
        <f>SUM(AY147:AY148)</f>
        <v>0</v>
      </c>
    </row>
    <row r="147" spans="1:51">
      <c r="A147" s="10" t="s">
        <v>271</v>
      </c>
      <c r="B147" s="19" t="s">
        <v>272</v>
      </c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20">
        <v>0</v>
      </c>
      <c r="AY147" s="20">
        <v>0</v>
      </c>
    </row>
    <row r="148" spans="1:51">
      <c r="A148" s="10" t="s">
        <v>273</v>
      </c>
      <c r="B148" s="19" t="s">
        <v>274</v>
      </c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20">
        <v>0</v>
      </c>
      <c r="AY148" s="20">
        <v>0</v>
      </c>
    </row>
    <row r="149" spans="1:51">
      <c r="A149" s="10" t="s">
        <v>275</v>
      </c>
      <c r="B149" s="21" t="s">
        <v>276</v>
      </c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5">
        <f>AX150+AX152+AX153+AX155+AX156+AX158+AX159</f>
        <v>0</v>
      </c>
      <c r="AY149" s="15">
        <f>AY150+AY152+AY153+AY155+AY156+AY158+AY159</f>
        <v>0</v>
      </c>
    </row>
    <row r="150" spans="1:51">
      <c r="A150" s="10" t="s">
        <v>277</v>
      </c>
      <c r="B150" s="16" t="s">
        <v>278</v>
      </c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7">
        <f>SUM(AX151)</f>
        <v>0</v>
      </c>
      <c r="AY150" s="17">
        <f>SUM(AY151)</f>
        <v>0</v>
      </c>
    </row>
    <row r="151" spans="1:51">
      <c r="A151" s="18" t="s">
        <v>279</v>
      </c>
      <c r="B151" s="19" t="s">
        <v>280</v>
      </c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20">
        <v>0</v>
      </c>
      <c r="AY151" s="20">
        <v>0</v>
      </c>
    </row>
    <row r="152" spans="1:51">
      <c r="A152" s="10" t="s">
        <v>281</v>
      </c>
      <c r="B152" s="16" t="s">
        <v>282</v>
      </c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7">
        <v>0</v>
      </c>
      <c r="AY152" s="17">
        <v>0</v>
      </c>
    </row>
    <row r="153" spans="1:51">
      <c r="A153" s="10" t="s">
        <v>283</v>
      </c>
      <c r="B153" s="16" t="s">
        <v>284</v>
      </c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7">
        <f>SUM(AX154)</f>
        <v>0</v>
      </c>
      <c r="AY153" s="17">
        <f>SUM(AY154)</f>
        <v>0</v>
      </c>
    </row>
    <row r="154" spans="1:51">
      <c r="A154" s="18" t="s">
        <v>285</v>
      </c>
      <c r="B154" s="19" t="s">
        <v>286</v>
      </c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20">
        <v>0</v>
      </c>
      <c r="AY154" s="20">
        <v>0</v>
      </c>
    </row>
    <row r="155" spans="1:51">
      <c r="A155" s="10" t="s">
        <v>287</v>
      </c>
      <c r="B155" s="16" t="s">
        <v>288</v>
      </c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7">
        <v>0</v>
      </c>
      <c r="AY155" s="17">
        <v>0</v>
      </c>
    </row>
    <row r="156" spans="1:51">
      <c r="A156" s="10" t="s">
        <v>289</v>
      </c>
      <c r="B156" s="16" t="s">
        <v>290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7">
        <f>SUM(AX157)</f>
        <v>0</v>
      </c>
      <c r="AY156" s="17">
        <f>SUM(AY157)</f>
        <v>0</v>
      </c>
    </row>
    <row r="157" spans="1:51">
      <c r="A157" s="18" t="s">
        <v>291</v>
      </c>
      <c r="B157" s="19" t="s">
        <v>292</v>
      </c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20">
        <v>0</v>
      </c>
      <c r="AY157" s="20">
        <v>0</v>
      </c>
    </row>
    <row r="158" spans="1:51">
      <c r="A158" s="10" t="s">
        <v>293</v>
      </c>
      <c r="B158" s="16" t="s">
        <v>294</v>
      </c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7">
        <v>0</v>
      </c>
      <c r="AY158" s="17">
        <v>0</v>
      </c>
    </row>
    <row r="159" spans="1:51">
      <c r="A159" s="10" t="s">
        <v>295</v>
      </c>
      <c r="B159" s="16" t="s">
        <v>296</v>
      </c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7">
        <f>SUM(AX160)</f>
        <v>0</v>
      </c>
      <c r="AY159" s="17">
        <f>SUM(AY160)</f>
        <v>0</v>
      </c>
    </row>
    <row r="160" spans="1:51">
      <c r="A160" s="18" t="s">
        <v>297</v>
      </c>
      <c r="B160" s="19" t="s">
        <v>298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20">
        <v>0</v>
      </c>
      <c r="AY160" s="20">
        <v>0</v>
      </c>
    </row>
    <row r="161" spans="1:52" ht="15.75">
      <c r="A161" s="10" t="s">
        <v>299</v>
      </c>
      <c r="B161" s="24" t="s">
        <v>300</v>
      </c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3">
        <f>AX162+AX165+AX171+AX173+AX175</f>
        <v>0</v>
      </c>
      <c r="AY161" s="13">
        <f>AY162+AY165+AY171+AY173+AY175</f>
        <v>0</v>
      </c>
    </row>
    <row r="162" spans="1:52">
      <c r="A162" s="10" t="s">
        <v>301</v>
      </c>
      <c r="B162" s="21" t="s">
        <v>302</v>
      </c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5">
        <f>SUM(AX163:AX164)</f>
        <v>0</v>
      </c>
      <c r="AY162" s="15">
        <f>SUM(AY163:AY164)</f>
        <v>0</v>
      </c>
    </row>
    <row r="163" spans="1:52">
      <c r="A163" s="10" t="s">
        <v>303</v>
      </c>
      <c r="B163" s="16" t="s">
        <v>304</v>
      </c>
      <c r="C163" s="2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7">
        <v>0</v>
      </c>
      <c r="AY163" s="17">
        <v>0</v>
      </c>
      <c r="AZ163" s="25"/>
    </row>
    <row r="164" spans="1:52">
      <c r="A164" s="10" t="s">
        <v>305</v>
      </c>
      <c r="B164" s="16" t="s">
        <v>306</v>
      </c>
      <c r="C164" s="2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7">
        <v>0</v>
      </c>
      <c r="AY164" s="17">
        <v>0</v>
      </c>
      <c r="AZ164" s="25"/>
    </row>
    <row r="165" spans="1:52">
      <c r="A165" s="10" t="s">
        <v>307</v>
      </c>
      <c r="B165" s="21" t="s">
        <v>308</v>
      </c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5">
        <f>SUM(AX166:AX170)</f>
        <v>0</v>
      </c>
      <c r="AY165" s="15">
        <f>SUM(AY166:AY170)</f>
        <v>0</v>
      </c>
      <c r="AZ165" s="25"/>
    </row>
    <row r="166" spans="1:52">
      <c r="A166" s="10" t="s">
        <v>309</v>
      </c>
      <c r="B166" s="16" t="s">
        <v>310</v>
      </c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7">
        <v>0</v>
      </c>
      <c r="AY166" s="17">
        <v>0</v>
      </c>
      <c r="AZ166" s="25"/>
    </row>
    <row r="167" spans="1:52">
      <c r="A167" s="10" t="s">
        <v>311</v>
      </c>
      <c r="B167" s="16" t="s">
        <v>312</v>
      </c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7">
        <v>0</v>
      </c>
      <c r="AY167" s="17">
        <v>0</v>
      </c>
      <c r="AZ167" s="25"/>
    </row>
    <row r="168" spans="1:52">
      <c r="A168" s="10" t="s">
        <v>313</v>
      </c>
      <c r="B168" s="16" t="s">
        <v>314</v>
      </c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7">
        <v>0</v>
      </c>
      <c r="AY168" s="17">
        <v>0</v>
      </c>
      <c r="AZ168" s="25"/>
    </row>
    <row r="169" spans="1:52">
      <c r="A169" s="10" t="s">
        <v>315</v>
      </c>
      <c r="B169" s="16" t="s">
        <v>316</v>
      </c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7">
        <v>0</v>
      </c>
      <c r="AY169" s="17">
        <v>0</v>
      </c>
      <c r="AZ169" s="25"/>
    </row>
    <row r="170" spans="1:52">
      <c r="A170" s="10" t="s">
        <v>317</v>
      </c>
      <c r="B170" s="16" t="s">
        <v>318</v>
      </c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7">
        <v>0</v>
      </c>
      <c r="AY170" s="17">
        <v>0</v>
      </c>
      <c r="AZ170" s="25"/>
    </row>
    <row r="171" spans="1:52">
      <c r="A171" s="10" t="s">
        <v>319</v>
      </c>
      <c r="B171" s="21" t="s">
        <v>320</v>
      </c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5">
        <f>SUM(AX172)</f>
        <v>0</v>
      </c>
      <c r="AY171" s="15">
        <f>SUM(AY172)</f>
        <v>0</v>
      </c>
      <c r="AZ171" s="25"/>
    </row>
    <row r="172" spans="1:52">
      <c r="A172" s="10" t="s">
        <v>321</v>
      </c>
      <c r="B172" s="16" t="s">
        <v>322</v>
      </c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7">
        <v>0</v>
      </c>
      <c r="AY172" s="17">
        <v>0</v>
      </c>
      <c r="AZ172" s="25"/>
    </row>
    <row r="173" spans="1:52">
      <c r="A173" s="10" t="s">
        <v>323</v>
      </c>
      <c r="B173" s="21" t="s">
        <v>324</v>
      </c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5">
        <f>AX174</f>
        <v>0</v>
      </c>
      <c r="AY173" s="15">
        <f>AY174</f>
        <v>0</v>
      </c>
      <c r="AZ173" s="25"/>
    </row>
    <row r="174" spans="1:52">
      <c r="A174" s="10" t="s">
        <v>325</v>
      </c>
      <c r="B174" s="16" t="s">
        <v>326</v>
      </c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7">
        <v>0</v>
      </c>
      <c r="AY174" s="17">
        <v>0</v>
      </c>
      <c r="AZ174" s="25"/>
    </row>
    <row r="175" spans="1:52">
      <c r="A175" s="10" t="s">
        <v>327</v>
      </c>
      <c r="B175" s="21" t="s">
        <v>328</v>
      </c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5">
        <f>SUM(AX176:AX183)</f>
        <v>0</v>
      </c>
      <c r="AY175" s="15">
        <f>SUM(AY176:AY183)</f>
        <v>0</v>
      </c>
      <c r="AZ175" s="25"/>
    </row>
    <row r="176" spans="1:52">
      <c r="A176" s="10" t="s">
        <v>329</v>
      </c>
      <c r="B176" s="16" t="s">
        <v>330</v>
      </c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7">
        <v>0</v>
      </c>
      <c r="AY176" s="17">
        <v>0</v>
      </c>
      <c r="AZ176" s="25"/>
    </row>
    <row r="177" spans="1:52">
      <c r="A177" s="10" t="s">
        <v>331</v>
      </c>
      <c r="B177" s="16" t="s">
        <v>332</v>
      </c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7">
        <v>0</v>
      </c>
      <c r="AY177" s="17">
        <v>0</v>
      </c>
      <c r="AZ177" s="25"/>
    </row>
    <row r="178" spans="1:52">
      <c r="A178" s="10" t="s">
        <v>333</v>
      </c>
      <c r="B178" s="16" t="s">
        <v>334</v>
      </c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7">
        <v>0</v>
      </c>
      <c r="AY178" s="17">
        <v>0</v>
      </c>
      <c r="AZ178" s="25"/>
    </row>
    <row r="179" spans="1:52">
      <c r="A179" s="10" t="s">
        <v>335</v>
      </c>
      <c r="B179" s="16" t="s">
        <v>336</v>
      </c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7">
        <v>0</v>
      </c>
      <c r="AY179" s="17">
        <v>0</v>
      </c>
      <c r="AZ179" s="25"/>
    </row>
    <row r="180" spans="1:52">
      <c r="A180" s="10" t="s">
        <v>337</v>
      </c>
      <c r="B180" s="16" t="s">
        <v>338</v>
      </c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7">
        <v>0</v>
      </c>
      <c r="AY180" s="17">
        <v>0</v>
      </c>
      <c r="AZ180" s="25"/>
    </row>
    <row r="181" spans="1:52">
      <c r="A181" s="10" t="s">
        <v>339</v>
      </c>
      <c r="B181" s="16" t="s">
        <v>340</v>
      </c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7">
        <v>0</v>
      </c>
      <c r="AY181" s="17">
        <v>0</v>
      </c>
      <c r="AZ181" s="25"/>
    </row>
    <row r="182" spans="1:52">
      <c r="A182" s="10" t="s">
        <v>341</v>
      </c>
      <c r="B182" s="16" t="s">
        <v>342</v>
      </c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7">
        <v>0</v>
      </c>
      <c r="AY182" s="17">
        <v>0</v>
      </c>
      <c r="AZ182" s="25"/>
    </row>
    <row r="183" spans="1:52">
      <c r="A183" s="10" t="s">
        <v>343</v>
      </c>
      <c r="B183" s="16" t="s">
        <v>344</v>
      </c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26">
        <v>0</v>
      </c>
      <c r="AY183" s="26">
        <v>0</v>
      </c>
      <c r="AZ183" s="25"/>
    </row>
    <row r="184" spans="1:52" ht="15.75">
      <c r="A184" s="18"/>
      <c r="B184" s="41" t="s">
        <v>345</v>
      </c>
      <c r="C184" s="41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27">
        <f>AX7+AX117+AX161</f>
        <v>24829178.090000004</v>
      </c>
      <c r="AY184" s="27">
        <f>AY7+AY117+AY161</f>
        <v>36810295.280000001</v>
      </c>
    </row>
    <row r="185" spans="1:52" ht="18.75">
      <c r="A185" s="10" t="s">
        <v>346</v>
      </c>
      <c r="B185" s="28" t="s">
        <v>347</v>
      </c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20"/>
    </row>
    <row r="186" spans="1:52" ht="15.75">
      <c r="A186" s="10" t="s">
        <v>348</v>
      </c>
      <c r="B186" s="24" t="s">
        <v>349</v>
      </c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3">
        <f>AX187+AX222+AX287</f>
        <v>17383302.129999999</v>
      </c>
      <c r="AY186" s="13">
        <f>AY187+AY222+AY287</f>
        <v>28469971.399999999</v>
      </c>
    </row>
    <row r="187" spans="1:52">
      <c r="A187" s="10" t="s">
        <v>350</v>
      </c>
      <c r="B187" s="21" t="s">
        <v>351</v>
      </c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5">
        <f>AX188+AX193+AX198+AX207+AX212+AX219</f>
        <v>8621972.4699999988</v>
      </c>
      <c r="AY187" s="15">
        <f>AY188+AY193+AY198+AY207+AY212+AY219</f>
        <v>13860848.109999999</v>
      </c>
    </row>
    <row r="188" spans="1:52">
      <c r="A188" s="10" t="s">
        <v>352</v>
      </c>
      <c r="B188" s="16" t="s">
        <v>353</v>
      </c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7">
        <f>SUM(AX189:AX192)</f>
        <v>5719388.6500000004</v>
      </c>
      <c r="AY188" s="17">
        <f>SUM(AY189:AY192)</f>
        <v>8233415.0800000001</v>
      </c>
    </row>
    <row r="189" spans="1:52">
      <c r="A189" s="18" t="s">
        <v>354</v>
      </c>
      <c r="B189" s="19" t="s">
        <v>355</v>
      </c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20">
        <v>1149214.6000000001</v>
      </c>
      <c r="AY189" s="20">
        <v>1647046.8</v>
      </c>
    </row>
    <row r="190" spans="1:52">
      <c r="A190" s="18" t="s">
        <v>356</v>
      </c>
      <c r="B190" s="19" t="s">
        <v>357</v>
      </c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20">
        <v>0</v>
      </c>
      <c r="AY190" s="20">
        <v>0</v>
      </c>
    </row>
    <row r="191" spans="1:52">
      <c r="A191" s="18" t="s">
        <v>358</v>
      </c>
      <c r="B191" s="19" t="s">
        <v>359</v>
      </c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20">
        <v>4570174.05</v>
      </c>
      <c r="AY191" s="20">
        <v>6586368.2800000003</v>
      </c>
    </row>
    <row r="192" spans="1:52">
      <c r="A192" s="18" t="s">
        <v>360</v>
      </c>
      <c r="B192" s="19" t="s">
        <v>361</v>
      </c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20">
        <v>0</v>
      </c>
      <c r="AY192" s="20">
        <v>0</v>
      </c>
    </row>
    <row r="193" spans="1:51">
      <c r="A193" s="10" t="s">
        <v>362</v>
      </c>
      <c r="B193" s="16" t="s">
        <v>363</v>
      </c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7">
        <f>SUM(AX194:AX197)</f>
        <v>2465628.7799999998</v>
      </c>
      <c r="AY193" s="17">
        <f>SUM(AY194:AY197)</f>
        <v>3498486.61</v>
      </c>
    </row>
    <row r="194" spans="1:51">
      <c r="A194" s="18" t="s">
        <v>364</v>
      </c>
      <c r="B194" s="19" t="s">
        <v>365</v>
      </c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20">
        <v>0</v>
      </c>
      <c r="AY194" s="20">
        <v>0</v>
      </c>
    </row>
    <row r="195" spans="1:51">
      <c r="A195" s="18" t="s">
        <v>366</v>
      </c>
      <c r="B195" s="19" t="s">
        <v>367</v>
      </c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20">
        <v>2465628.7799999998</v>
      </c>
      <c r="AY195" s="20">
        <v>3498486.61</v>
      </c>
    </row>
    <row r="196" spans="1:51">
      <c r="A196" s="18" t="s">
        <v>368</v>
      </c>
      <c r="B196" s="19" t="s">
        <v>369</v>
      </c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20">
        <v>0</v>
      </c>
      <c r="AY196" s="20">
        <v>0</v>
      </c>
    </row>
    <row r="197" spans="1:51">
      <c r="A197" s="18" t="s">
        <v>370</v>
      </c>
      <c r="B197" s="19" t="s">
        <v>371</v>
      </c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20">
        <v>0</v>
      </c>
      <c r="AY197" s="20">
        <v>0</v>
      </c>
    </row>
    <row r="198" spans="1:51">
      <c r="A198" s="10" t="s">
        <v>372</v>
      </c>
      <c r="B198" s="16" t="s">
        <v>373</v>
      </c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7">
        <f>SUM(AX199:AX206)</f>
        <v>400265.62</v>
      </c>
      <c r="AY198" s="17">
        <f>SUM(AY199:AY206)</f>
        <v>1962368.6</v>
      </c>
    </row>
    <row r="199" spans="1:51">
      <c r="A199" s="18" t="s">
        <v>374</v>
      </c>
      <c r="B199" s="19" t="s">
        <v>375</v>
      </c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20">
        <v>0</v>
      </c>
      <c r="AY199" s="20">
        <v>0</v>
      </c>
    </row>
    <row r="200" spans="1:51">
      <c r="A200" s="18" t="s">
        <v>376</v>
      </c>
      <c r="B200" s="19" t="s">
        <v>377</v>
      </c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20">
        <v>30405.3</v>
      </c>
      <c r="AY200" s="20">
        <v>1510510.08</v>
      </c>
    </row>
    <row r="201" spans="1:51">
      <c r="A201" s="18" t="s">
        <v>378</v>
      </c>
      <c r="B201" s="19" t="s">
        <v>379</v>
      </c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20">
        <v>89860.32</v>
      </c>
      <c r="AY201" s="20">
        <v>292885.59000000003</v>
      </c>
    </row>
    <row r="202" spans="1:51">
      <c r="A202" s="18" t="s">
        <v>380</v>
      </c>
      <c r="B202" s="19" t="s">
        <v>381</v>
      </c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20">
        <v>280000</v>
      </c>
      <c r="AY202" s="20">
        <v>158972.93</v>
      </c>
    </row>
    <row r="203" spans="1:51">
      <c r="A203" s="18" t="s">
        <v>382</v>
      </c>
      <c r="B203" s="19" t="s">
        <v>383</v>
      </c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20">
        <v>0</v>
      </c>
      <c r="AY203" s="20">
        <v>0</v>
      </c>
    </row>
    <row r="204" spans="1:51">
      <c r="A204" s="18" t="s">
        <v>384</v>
      </c>
      <c r="B204" s="19" t="s">
        <v>385</v>
      </c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20">
        <v>0</v>
      </c>
      <c r="AY204" s="20">
        <v>0</v>
      </c>
    </row>
    <row r="205" spans="1:51">
      <c r="A205" s="18" t="s">
        <v>386</v>
      </c>
      <c r="B205" s="19" t="s">
        <v>387</v>
      </c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20">
        <v>0</v>
      </c>
      <c r="AY205" s="20">
        <v>0</v>
      </c>
    </row>
    <row r="206" spans="1:51">
      <c r="A206" s="18" t="s">
        <v>388</v>
      </c>
      <c r="B206" s="19" t="s">
        <v>389</v>
      </c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20">
        <v>0</v>
      </c>
      <c r="AY206" s="20">
        <v>0</v>
      </c>
    </row>
    <row r="207" spans="1:51">
      <c r="A207" s="10" t="s">
        <v>390</v>
      </c>
      <c r="B207" s="16" t="s">
        <v>391</v>
      </c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7">
        <f>SUM(AX208:AX211)</f>
        <v>0</v>
      </c>
      <c r="AY207" s="17">
        <f>SUM(AY208:AY211)</f>
        <v>0</v>
      </c>
    </row>
    <row r="208" spans="1:51">
      <c r="A208" s="18" t="s">
        <v>392</v>
      </c>
      <c r="B208" s="19" t="s">
        <v>393</v>
      </c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20">
        <v>0</v>
      </c>
      <c r="AY208" s="20">
        <v>0</v>
      </c>
    </row>
    <row r="209" spans="1:51">
      <c r="A209" s="18" t="s">
        <v>394</v>
      </c>
      <c r="B209" s="19" t="s">
        <v>395</v>
      </c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20">
        <v>0</v>
      </c>
      <c r="AY209" s="20">
        <v>0</v>
      </c>
    </row>
    <row r="210" spans="1:51">
      <c r="A210" s="18" t="s">
        <v>396</v>
      </c>
      <c r="B210" s="19" t="s">
        <v>397</v>
      </c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20">
        <v>0</v>
      </c>
      <c r="AY210" s="20">
        <v>0</v>
      </c>
    </row>
    <row r="211" spans="1:51">
      <c r="A211" s="18" t="s">
        <v>398</v>
      </c>
      <c r="B211" s="19" t="s">
        <v>399</v>
      </c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20">
        <v>0</v>
      </c>
      <c r="AY211" s="20">
        <v>0</v>
      </c>
    </row>
    <row r="212" spans="1:51">
      <c r="A212" s="10" t="s">
        <v>400</v>
      </c>
      <c r="B212" s="16" t="s">
        <v>401</v>
      </c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7">
        <f>SUM(AX213:AX218)</f>
        <v>36689.42</v>
      </c>
      <c r="AY212" s="17">
        <f>SUM(AY213:AY218)</f>
        <v>166577.81999999998</v>
      </c>
    </row>
    <row r="213" spans="1:51">
      <c r="A213" s="18" t="s">
        <v>402</v>
      </c>
      <c r="B213" s="19" t="s">
        <v>403</v>
      </c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20">
        <v>0</v>
      </c>
      <c r="AY213" s="20">
        <v>25302.52</v>
      </c>
    </row>
    <row r="214" spans="1:51">
      <c r="A214" s="18" t="s">
        <v>404</v>
      </c>
      <c r="B214" s="19" t="s">
        <v>157</v>
      </c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20">
        <v>12625.88</v>
      </c>
      <c r="AY214" s="20">
        <v>0</v>
      </c>
    </row>
    <row r="215" spans="1:51">
      <c r="A215" s="18" t="s">
        <v>405</v>
      </c>
      <c r="B215" s="19" t="s">
        <v>406</v>
      </c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20">
        <v>0</v>
      </c>
      <c r="AY215" s="20">
        <v>0</v>
      </c>
    </row>
    <row r="216" spans="1:51">
      <c r="A216" s="18" t="s">
        <v>407</v>
      </c>
      <c r="B216" s="19" t="s">
        <v>408</v>
      </c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20">
        <v>0</v>
      </c>
      <c r="AY216" s="20">
        <v>4000</v>
      </c>
    </row>
    <row r="217" spans="1:51">
      <c r="A217" s="18" t="s">
        <v>409</v>
      </c>
      <c r="B217" s="19" t="s">
        <v>410</v>
      </c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20">
        <v>0</v>
      </c>
      <c r="AY217" s="20">
        <v>137275.29999999999</v>
      </c>
    </row>
    <row r="218" spans="1:51">
      <c r="A218" s="18" t="s">
        <v>411</v>
      </c>
      <c r="B218" s="19" t="s">
        <v>412</v>
      </c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20">
        <v>24063.54</v>
      </c>
      <c r="AY218" s="20">
        <v>0</v>
      </c>
    </row>
    <row r="219" spans="1:51">
      <c r="A219" s="10" t="s">
        <v>413</v>
      </c>
      <c r="B219" s="16" t="s">
        <v>414</v>
      </c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7">
        <v>0</v>
      </c>
      <c r="AY219" s="17">
        <v>0</v>
      </c>
    </row>
    <row r="220" spans="1:51">
      <c r="A220" s="18" t="s">
        <v>415</v>
      </c>
      <c r="B220" s="19" t="s">
        <v>416</v>
      </c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20">
        <v>0</v>
      </c>
      <c r="AY220" s="20">
        <v>0</v>
      </c>
    </row>
    <row r="221" spans="1:51">
      <c r="A221" s="18" t="s">
        <v>417</v>
      </c>
      <c r="B221" s="19" t="s">
        <v>418</v>
      </c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20">
        <v>0</v>
      </c>
      <c r="AY221" s="20">
        <v>0</v>
      </c>
    </row>
    <row r="222" spans="1:51">
      <c r="A222" s="10" t="s">
        <v>419</v>
      </c>
      <c r="B222" s="21" t="s">
        <v>420</v>
      </c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5">
        <f>AX223+AX232+AX236+AX246+AX256+AX264+AX267+AX273+AX277</f>
        <v>3844243.3200000003</v>
      </c>
      <c r="AY222" s="15">
        <f>AY223+AY232+AY236+AY246+AY256+AY264+AY267+AY273+AY277</f>
        <v>6578718.8999999994</v>
      </c>
    </row>
    <row r="223" spans="1:51">
      <c r="A223" s="10" t="s">
        <v>421</v>
      </c>
      <c r="B223" s="16" t="s">
        <v>422</v>
      </c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7">
        <f>SUM(AX224:AX231)</f>
        <v>153189.03</v>
      </c>
      <c r="AY223" s="17">
        <f>SUM(AY224:AY231)</f>
        <v>193339.14</v>
      </c>
    </row>
    <row r="224" spans="1:51">
      <c r="A224" s="18" t="s">
        <v>423</v>
      </c>
      <c r="B224" s="19" t="s">
        <v>424</v>
      </c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20">
        <v>97760.81</v>
      </c>
      <c r="AY224" s="20">
        <v>126858.98</v>
      </c>
    </row>
    <row r="225" spans="1:51">
      <c r="A225" s="18" t="s">
        <v>425</v>
      </c>
      <c r="B225" s="19" t="s">
        <v>426</v>
      </c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20">
        <v>0</v>
      </c>
      <c r="AY225" s="20">
        <v>0</v>
      </c>
    </row>
    <row r="226" spans="1:51">
      <c r="A226" s="18" t="s">
        <v>427</v>
      </c>
      <c r="B226" s="19" t="s">
        <v>428</v>
      </c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20">
        <v>0</v>
      </c>
      <c r="AY226" s="20">
        <v>0</v>
      </c>
    </row>
    <row r="227" spans="1:51">
      <c r="A227" s="18" t="s">
        <v>429</v>
      </c>
      <c r="B227" s="19" t="s">
        <v>430</v>
      </c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20">
        <v>6194.97</v>
      </c>
      <c r="AY227" s="20">
        <v>10796.98</v>
      </c>
    </row>
    <row r="228" spans="1:51">
      <c r="A228" s="18" t="s">
        <v>431</v>
      </c>
      <c r="B228" s="19" t="s">
        <v>432</v>
      </c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20">
        <v>0</v>
      </c>
      <c r="AY228" s="20">
        <v>0</v>
      </c>
    </row>
    <row r="229" spans="1:51">
      <c r="A229" s="18" t="s">
        <v>433</v>
      </c>
      <c r="B229" s="19" t="s">
        <v>434</v>
      </c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20">
        <v>47023.25</v>
      </c>
      <c r="AY229" s="20">
        <v>52763.23</v>
      </c>
    </row>
    <row r="230" spans="1:51">
      <c r="A230" s="18" t="s">
        <v>435</v>
      </c>
      <c r="B230" s="19" t="s">
        <v>436</v>
      </c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20">
        <v>710</v>
      </c>
      <c r="AY230" s="20">
        <v>939.95</v>
      </c>
    </row>
    <row r="231" spans="1:51">
      <c r="A231" s="18" t="s">
        <v>437</v>
      </c>
      <c r="B231" s="19" t="s">
        <v>438</v>
      </c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20">
        <v>1500</v>
      </c>
      <c r="AY231" s="20">
        <v>1980</v>
      </c>
    </row>
    <row r="232" spans="1:51">
      <c r="A232" s="10" t="s">
        <v>439</v>
      </c>
      <c r="B232" s="16" t="s">
        <v>440</v>
      </c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7">
        <f>SUM(AX233:AX235)</f>
        <v>87276.74</v>
      </c>
      <c r="AY232" s="17">
        <f>SUM(AY233:AY235)</f>
        <v>113118.52</v>
      </c>
    </row>
    <row r="233" spans="1:51">
      <c r="A233" s="18" t="s">
        <v>441</v>
      </c>
      <c r="B233" s="19" t="s">
        <v>442</v>
      </c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20">
        <v>87276.74</v>
      </c>
      <c r="AY233" s="20">
        <v>113118.52</v>
      </c>
    </row>
    <row r="234" spans="1:51">
      <c r="A234" s="18" t="s">
        <v>443</v>
      </c>
      <c r="B234" s="19" t="s">
        <v>444</v>
      </c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20">
        <v>0</v>
      </c>
      <c r="AY234" s="20">
        <v>0</v>
      </c>
    </row>
    <row r="235" spans="1:51">
      <c r="A235" s="18" t="s">
        <v>445</v>
      </c>
      <c r="B235" s="19" t="s">
        <v>446</v>
      </c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20">
        <v>0</v>
      </c>
      <c r="AY235" s="20">
        <v>0</v>
      </c>
    </row>
    <row r="236" spans="1:51">
      <c r="A236" s="10" t="s">
        <v>447</v>
      </c>
      <c r="B236" s="16" t="s">
        <v>448</v>
      </c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7">
        <f>SUM(AX237:AX245)</f>
        <v>0</v>
      </c>
      <c r="AY236" s="17">
        <f>SUM(AY237:AY245)</f>
        <v>0</v>
      </c>
    </row>
    <row r="237" spans="1:51">
      <c r="A237" s="18" t="s">
        <v>449</v>
      </c>
      <c r="B237" s="19" t="s">
        <v>450</v>
      </c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20">
        <v>0</v>
      </c>
      <c r="AY237" s="20">
        <v>0</v>
      </c>
    </row>
    <row r="238" spans="1:51">
      <c r="A238" s="18" t="s">
        <v>451</v>
      </c>
      <c r="B238" s="19" t="s">
        <v>452</v>
      </c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20">
        <v>0</v>
      </c>
      <c r="AY238" s="20">
        <v>0</v>
      </c>
    </row>
    <row r="239" spans="1:51">
      <c r="A239" s="18" t="s">
        <v>453</v>
      </c>
      <c r="B239" s="19" t="s">
        <v>454</v>
      </c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20">
        <v>0</v>
      </c>
      <c r="AY239" s="20">
        <v>0</v>
      </c>
    </row>
    <row r="240" spans="1:51">
      <c r="A240" s="18" t="s">
        <v>455</v>
      </c>
      <c r="B240" s="19" t="s">
        <v>456</v>
      </c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20">
        <v>0</v>
      </c>
      <c r="AY240" s="20">
        <v>0</v>
      </c>
    </row>
    <row r="241" spans="1:51">
      <c r="A241" s="18" t="s">
        <v>457</v>
      </c>
      <c r="B241" s="19" t="s">
        <v>458</v>
      </c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20">
        <v>0</v>
      </c>
      <c r="AY241" s="20">
        <v>0</v>
      </c>
    </row>
    <row r="242" spans="1:51">
      <c r="A242" s="18" t="s">
        <v>459</v>
      </c>
      <c r="B242" s="19" t="s">
        <v>460</v>
      </c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20">
        <v>0</v>
      </c>
      <c r="AY242" s="20">
        <v>0</v>
      </c>
    </row>
    <row r="243" spans="1:51">
      <c r="A243" s="18" t="s">
        <v>461</v>
      </c>
      <c r="B243" s="19" t="s">
        <v>462</v>
      </c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20">
        <v>0</v>
      </c>
      <c r="AY243" s="20">
        <v>0</v>
      </c>
    </row>
    <row r="244" spans="1:51">
      <c r="A244" s="18" t="s">
        <v>463</v>
      </c>
      <c r="B244" s="19" t="s">
        <v>464</v>
      </c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20">
        <v>0</v>
      </c>
      <c r="AY244" s="20">
        <v>0</v>
      </c>
    </row>
    <row r="245" spans="1:51">
      <c r="A245" s="18" t="s">
        <v>465</v>
      </c>
      <c r="B245" s="19" t="s">
        <v>466</v>
      </c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20">
        <v>0</v>
      </c>
      <c r="AY245" s="20">
        <v>0</v>
      </c>
    </row>
    <row r="246" spans="1:51">
      <c r="A246" s="10" t="s">
        <v>467</v>
      </c>
      <c r="B246" s="16" t="s">
        <v>468</v>
      </c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7">
        <f>SUM(AX247:AX255)</f>
        <v>710896.91</v>
      </c>
      <c r="AY246" s="17">
        <f>SUM(AY247:AY255)</f>
        <v>1135095.5799999998</v>
      </c>
    </row>
    <row r="247" spans="1:51">
      <c r="A247" s="18" t="s">
        <v>469</v>
      </c>
      <c r="B247" s="19" t="s">
        <v>470</v>
      </c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20">
        <v>237923.19</v>
      </c>
      <c r="AY247" s="20">
        <v>342213.49</v>
      </c>
    </row>
    <row r="248" spans="1:51">
      <c r="A248" s="18" t="s">
        <v>471</v>
      </c>
      <c r="B248" s="19" t="s">
        <v>472</v>
      </c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20">
        <v>54582.85</v>
      </c>
      <c r="AY248" s="20">
        <v>77895.12</v>
      </c>
    </row>
    <row r="249" spans="1:51">
      <c r="A249" s="18" t="s">
        <v>473</v>
      </c>
      <c r="B249" s="19" t="s">
        <v>474</v>
      </c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20">
        <v>536</v>
      </c>
      <c r="AY249" s="20">
        <v>3257</v>
      </c>
    </row>
    <row r="250" spans="1:51">
      <c r="A250" s="18" t="s">
        <v>475</v>
      </c>
      <c r="B250" s="19" t="s">
        <v>476</v>
      </c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20">
        <v>0</v>
      </c>
      <c r="AY250" s="20">
        <v>1743.5</v>
      </c>
    </row>
    <row r="251" spans="1:51">
      <c r="A251" s="18" t="s">
        <v>477</v>
      </c>
      <c r="B251" s="19" t="s">
        <v>478</v>
      </c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20">
        <v>2700</v>
      </c>
      <c r="AY251" s="20">
        <v>0</v>
      </c>
    </row>
    <row r="252" spans="1:51">
      <c r="A252" s="18" t="s">
        <v>479</v>
      </c>
      <c r="B252" s="19" t="s">
        <v>480</v>
      </c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20">
        <v>143376.29</v>
      </c>
      <c r="AY252" s="20">
        <v>268529.8</v>
      </c>
    </row>
    <row r="253" spans="1:51">
      <c r="A253" s="18" t="s">
        <v>481</v>
      </c>
      <c r="B253" s="19" t="s">
        <v>482</v>
      </c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20">
        <v>7178.77</v>
      </c>
      <c r="AY253" s="20">
        <v>43876.59</v>
      </c>
    </row>
    <row r="254" spans="1:51">
      <c r="A254" s="18" t="s">
        <v>483</v>
      </c>
      <c r="B254" s="19" t="s">
        <v>484</v>
      </c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20">
        <v>240815.5</v>
      </c>
      <c r="AY254" s="20">
        <v>341200.54</v>
      </c>
    </row>
    <row r="255" spans="1:51">
      <c r="A255" s="18" t="s">
        <v>485</v>
      </c>
      <c r="B255" s="19" t="s">
        <v>486</v>
      </c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20">
        <v>23784.31</v>
      </c>
      <c r="AY255" s="20">
        <v>56379.54</v>
      </c>
    </row>
    <row r="256" spans="1:51">
      <c r="A256" s="10" t="s">
        <v>487</v>
      </c>
      <c r="B256" s="16" t="s">
        <v>488</v>
      </c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7">
        <f>SUM(AX257:AX263)</f>
        <v>309086.02999999997</v>
      </c>
      <c r="AY256" s="17">
        <f>SUM(AY257:AY263)</f>
        <v>724312.75</v>
      </c>
    </row>
    <row r="257" spans="1:51">
      <c r="A257" s="18" t="s">
        <v>489</v>
      </c>
      <c r="B257" s="19" t="s">
        <v>490</v>
      </c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20">
        <v>0</v>
      </c>
      <c r="AY257" s="20">
        <v>0</v>
      </c>
    </row>
    <row r="258" spans="1:51">
      <c r="A258" s="18" t="s">
        <v>491</v>
      </c>
      <c r="B258" s="19" t="s">
        <v>492</v>
      </c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20">
        <v>0</v>
      </c>
      <c r="AY258" s="20">
        <v>8473</v>
      </c>
    </row>
    <row r="259" spans="1:51">
      <c r="A259" s="18" t="s">
        <v>493</v>
      </c>
      <c r="B259" s="19" t="s">
        <v>494</v>
      </c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20">
        <v>17726.53</v>
      </c>
      <c r="AY259" s="20">
        <v>28425.58</v>
      </c>
    </row>
    <row r="260" spans="1:51">
      <c r="A260" s="18" t="s">
        <v>495</v>
      </c>
      <c r="B260" s="19" t="s">
        <v>496</v>
      </c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20">
        <v>12400.71</v>
      </c>
      <c r="AY260" s="20">
        <v>22810.67</v>
      </c>
    </row>
    <row r="261" spans="1:51">
      <c r="A261" s="18" t="s">
        <v>497</v>
      </c>
      <c r="B261" s="19" t="s">
        <v>498</v>
      </c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20">
        <v>0</v>
      </c>
      <c r="AY261" s="20">
        <v>0</v>
      </c>
    </row>
    <row r="262" spans="1:51">
      <c r="A262" s="18" t="s">
        <v>499</v>
      </c>
      <c r="B262" s="19" t="s">
        <v>500</v>
      </c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20">
        <v>0</v>
      </c>
      <c r="AY262" s="20">
        <v>0</v>
      </c>
    </row>
    <row r="263" spans="1:51">
      <c r="A263" s="18" t="s">
        <v>501</v>
      </c>
      <c r="B263" s="19" t="s">
        <v>502</v>
      </c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20">
        <v>278958.78999999998</v>
      </c>
      <c r="AY263" s="20">
        <v>664603.5</v>
      </c>
    </row>
    <row r="264" spans="1:51">
      <c r="A264" s="10" t="s">
        <v>503</v>
      </c>
      <c r="B264" s="16" t="s">
        <v>504</v>
      </c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7">
        <f>SUM(AX265:AX266)</f>
        <v>2182339.35</v>
      </c>
      <c r="AY264" s="17">
        <f>SUM(AY265:AY266)</f>
        <v>3331783.37</v>
      </c>
    </row>
    <row r="265" spans="1:51">
      <c r="A265" s="18" t="s">
        <v>505</v>
      </c>
      <c r="B265" s="19" t="s">
        <v>506</v>
      </c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20">
        <v>2182339.35</v>
      </c>
      <c r="AY265" s="20">
        <v>3331783.37</v>
      </c>
    </row>
    <row r="266" spans="1:51">
      <c r="A266" s="18" t="s">
        <v>507</v>
      </c>
      <c r="B266" s="19" t="s">
        <v>508</v>
      </c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20">
        <v>0</v>
      </c>
      <c r="AY266" s="20">
        <v>0</v>
      </c>
    </row>
    <row r="267" spans="1:51">
      <c r="A267" s="10" t="s">
        <v>509</v>
      </c>
      <c r="B267" s="16" t="s">
        <v>510</v>
      </c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7">
        <f>SUM(AX268:AX272)</f>
        <v>37296.369999999995</v>
      </c>
      <c r="AY267" s="17">
        <f>SUM(AY268:AY272)</f>
        <v>132271.41999999998</v>
      </c>
    </row>
    <row r="268" spans="1:51">
      <c r="A268" s="18" t="s">
        <v>511</v>
      </c>
      <c r="B268" s="19" t="s">
        <v>512</v>
      </c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20">
        <v>11662.76</v>
      </c>
      <c r="AY268" s="20">
        <v>85511.78</v>
      </c>
    </row>
    <row r="269" spans="1:51">
      <c r="A269" s="18" t="s">
        <v>513</v>
      </c>
      <c r="B269" s="19" t="s">
        <v>514</v>
      </c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20">
        <v>1376.81</v>
      </c>
      <c r="AY269" s="20">
        <v>24550.16</v>
      </c>
    </row>
    <row r="270" spans="1:51">
      <c r="A270" s="18" t="s">
        <v>515</v>
      </c>
      <c r="B270" s="19" t="s">
        <v>516</v>
      </c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20">
        <v>24256.799999999999</v>
      </c>
      <c r="AY270" s="20">
        <v>13369.48</v>
      </c>
    </row>
    <row r="271" spans="1:51">
      <c r="A271" s="18" t="s">
        <v>517</v>
      </c>
      <c r="B271" s="19" t="s">
        <v>518</v>
      </c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20">
        <v>0</v>
      </c>
      <c r="AY271" s="20">
        <v>0</v>
      </c>
    </row>
    <row r="272" spans="1:51">
      <c r="A272" s="18" t="s">
        <v>519</v>
      </c>
      <c r="B272" s="19" t="s">
        <v>520</v>
      </c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20">
        <v>0</v>
      </c>
      <c r="AY272" s="20">
        <v>8840</v>
      </c>
    </row>
    <row r="273" spans="1:51">
      <c r="A273" s="10" t="s">
        <v>521</v>
      </c>
      <c r="B273" s="16" t="s">
        <v>522</v>
      </c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7">
        <f>SUM(AX274:AX276)</f>
        <v>810.67</v>
      </c>
      <c r="AY273" s="17">
        <f>SUM(AY274:AY276)</f>
        <v>1021.99</v>
      </c>
    </row>
    <row r="274" spans="1:51">
      <c r="A274" s="18" t="s">
        <v>523</v>
      </c>
      <c r="B274" s="19" t="s">
        <v>524</v>
      </c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20">
        <v>0</v>
      </c>
      <c r="AY274" s="20">
        <v>0</v>
      </c>
    </row>
    <row r="275" spans="1:51">
      <c r="A275" s="18" t="s">
        <v>525</v>
      </c>
      <c r="B275" s="19" t="s">
        <v>526</v>
      </c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20">
        <v>810.67</v>
      </c>
      <c r="AY275" s="20">
        <v>1021.99</v>
      </c>
    </row>
    <row r="276" spans="1:51">
      <c r="A276" s="18" t="s">
        <v>527</v>
      </c>
      <c r="B276" s="19" t="s">
        <v>528</v>
      </c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20">
        <v>0</v>
      </c>
      <c r="AY276" s="20">
        <v>0</v>
      </c>
    </row>
    <row r="277" spans="1:51">
      <c r="A277" s="10" t="s">
        <v>529</v>
      </c>
      <c r="B277" s="16" t="s">
        <v>530</v>
      </c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7">
        <f>SUM(AX278:AX286)</f>
        <v>363348.22</v>
      </c>
      <c r="AY277" s="17">
        <f>SUM(AY278:AY286)</f>
        <v>947776.13</v>
      </c>
    </row>
    <row r="278" spans="1:51">
      <c r="A278" s="18" t="s">
        <v>531</v>
      </c>
      <c r="B278" s="19" t="s">
        <v>532</v>
      </c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20">
        <v>9100.1</v>
      </c>
      <c r="AY278" s="20">
        <v>35480.69</v>
      </c>
    </row>
    <row r="279" spans="1:51">
      <c r="A279" s="18" t="s">
        <v>533</v>
      </c>
      <c r="B279" s="19" t="s">
        <v>534</v>
      </c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20">
        <v>4938.42</v>
      </c>
      <c r="AY279" s="20">
        <v>2915.47</v>
      </c>
    </row>
    <row r="280" spans="1:51">
      <c r="A280" s="18" t="s">
        <v>535</v>
      </c>
      <c r="B280" s="19" t="s">
        <v>536</v>
      </c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20">
        <v>0</v>
      </c>
      <c r="AY280" s="20">
        <v>1129.97</v>
      </c>
    </row>
    <row r="281" spans="1:51">
      <c r="A281" s="18" t="s">
        <v>537</v>
      </c>
      <c r="B281" s="19" t="s">
        <v>538</v>
      </c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20">
        <v>1382.63</v>
      </c>
      <c r="AY281" s="20">
        <v>8669.2999999999993</v>
      </c>
    </row>
    <row r="282" spans="1:51">
      <c r="A282" s="18" t="s">
        <v>539</v>
      </c>
      <c r="B282" s="19" t="s">
        <v>540</v>
      </c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20">
        <v>0</v>
      </c>
      <c r="AY282" s="20">
        <v>0</v>
      </c>
    </row>
    <row r="283" spans="1:51">
      <c r="A283" s="18" t="s">
        <v>541</v>
      </c>
      <c r="B283" s="19" t="s">
        <v>542</v>
      </c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20">
        <v>234556.84</v>
      </c>
      <c r="AY283" s="20">
        <v>664254.98</v>
      </c>
    </row>
    <row r="284" spans="1:51">
      <c r="A284" s="18" t="s">
        <v>543</v>
      </c>
      <c r="B284" s="19" t="s">
        <v>544</v>
      </c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20">
        <v>0</v>
      </c>
      <c r="AY284" s="20">
        <v>0</v>
      </c>
    </row>
    <row r="285" spans="1:51">
      <c r="A285" s="18" t="s">
        <v>545</v>
      </c>
      <c r="B285" s="19" t="s">
        <v>546</v>
      </c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20">
        <v>113370.23</v>
      </c>
      <c r="AY285" s="20">
        <v>235325.72</v>
      </c>
    </row>
    <row r="286" spans="1:51">
      <c r="A286" s="18" t="s">
        <v>547</v>
      </c>
      <c r="B286" s="19" t="s">
        <v>548</v>
      </c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20">
        <v>0</v>
      </c>
      <c r="AY286" s="20">
        <v>0</v>
      </c>
    </row>
    <row r="287" spans="1:51">
      <c r="A287" s="10" t="s">
        <v>549</v>
      </c>
      <c r="B287" s="21" t="s">
        <v>550</v>
      </c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5">
        <f>AX288+AX298+AX308+AX318+AX328+AX338+AX346+AX356+AX362</f>
        <v>4917086.3399999989</v>
      </c>
      <c r="AY287" s="15">
        <f>AY288+AY298+AY308+AY318+AY328+AY338+AY346+AY356+AY362</f>
        <v>8030404.3900000006</v>
      </c>
    </row>
    <row r="288" spans="1:51">
      <c r="A288" s="10" t="s">
        <v>551</v>
      </c>
      <c r="B288" s="16" t="s">
        <v>552</v>
      </c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7">
        <v>3969849.67</v>
      </c>
      <c r="AY288" s="17">
        <v>6094552.7000000002</v>
      </c>
    </row>
    <row r="289" spans="1:51">
      <c r="A289" s="18" t="s">
        <v>553</v>
      </c>
      <c r="B289" s="19" t="s">
        <v>554</v>
      </c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20">
        <v>3789349</v>
      </c>
      <c r="AY289" s="20">
        <v>5889242.04</v>
      </c>
    </row>
    <row r="290" spans="1:51">
      <c r="A290" s="18" t="s">
        <v>555</v>
      </c>
      <c r="B290" s="19" t="s">
        <v>556</v>
      </c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20">
        <v>7657.02</v>
      </c>
      <c r="AY290" s="20">
        <v>8568.0300000000007</v>
      </c>
    </row>
    <row r="291" spans="1:51">
      <c r="A291" s="18" t="s">
        <v>557</v>
      </c>
      <c r="B291" s="19" t="s">
        <v>558</v>
      </c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20">
        <v>35000</v>
      </c>
      <c r="AY291" s="20">
        <v>0</v>
      </c>
    </row>
    <row r="292" spans="1:51">
      <c r="A292" s="18" t="s">
        <v>559</v>
      </c>
      <c r="B292" s="19" t="s">
        <v>560</v>
      </c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20">
        <v>42682.29</v>
      </c>
      <c r="AY292" s="20">
        <v>73384</v>
      </c>
    </row>
    <row r="293" spans="1:51">
      <c r="A293" s="18" t="s">
        <v>561</v>
      </c>
      <c r="B293" s="19" t="s">
        <v>562</v>
      </c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20">
        <v>46144</v>
      </c>
      <c r="AY293" s="20">
        <v>68017.05</v>
      </c>
    </row>
    <row r="294" spans="1:51">
      <c r="A294" s="18" t="s">
        <v>563</v>
      </c>
      <c r="B294" s="19" t="s">
        <v>564</v>
      </c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20">
        <v>0</v>
      </c>
      <c r="AY294" s="20">
        <v>0</v>
      </c>
    </row>
    <row r="295" spans="1:51">
      <c r="A295" s="18" t="s">
        <v>565</v>
      </c>
      <c r="B295" s="19" t="s">
        <v>566</v>
      </c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20">
        <v>48277.9</v>
      </c>
      <c r="AY295" s="20">
        <v>54557.4</v>
      </c>
    </row>
    <row r="296" spans="1:51">
      <c r="A296" s="18" t="s">
        <v>567</v>
      </c>
      <c r="B296" s="19" t="s">
        <v>568</v>
      </c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20">
        <v>739.46</v>
      </c>
      <c r="AY296" s="20">
        <v>784.18</v>
      </c>
    </row>
    <row r="297" spans="1:51">
      <c r="A297" s="18" t="s">
        <v>569</v>
      </c>
      <c r="B297" s="19" t="s">
        <v>570</v>
      </c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20">
        <v>0</v>
      </c>
      <c r="AY297" s="20">
        <v>0</v>
      </c>
    </row>
    <row r="298" spans="1:51">
      <c r="A298" s="10" t="s">
        <v>571</v>
      </c>
      <c r="B298" s="16" t="s">
        <v>572</v>
      </c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7">
        <f>SUM(AX299:AX307)</f>
        <v>125678.69</v>
      </c>
      <c r="AY298" s="17">
        <f>SUM(AY299:AY307)</f>
        <v>105287.03</v>
      </c>
    </row>
    <row r="299" spans="1:51">
      <c r="A299" s="18" t="s">
        <v>573</v>
      </c>
      <c r="B299" s="19" t="s">
        <v>574</v>
      </c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20">
        <v>0</v>
      </c>
      <c r="AY299" s="20">
        <v>0</v>
      </c>
    </row>
    <row r="300" spans="1:51">
      <c r="A300" s="18" t="s">
        <v>575</v>
      </c>
      <c r="B300" s="19" t="s">
        <v>576</v>
      </c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20">
        <v>58500</v>
      </c>
      <c r="AY300" s="20">
        <v>78000</v>
      </c>
    </row>
    <row r="301" spans="1:51">
      <c r="A301" s="18" t="s">
        <v>577</v>
      </c>
      <c r="B301" s="19" t="s">
        <v>578</v>
      </c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20">
        <v>10370.700000000001</v>
      </c>
      <c r="AY301" s="20">
        <v>908.79</v>
      </c>
    </row>
    <row r="302" spans="1:51">
      <c r="A302" s="18" t="s">
        <v>579</v>
      </c>
      <c r="B302" s="19" t="s">
        <v>580</v>
      </c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20">
        <v>0</v>
      </c>
      <c r="AY302" s="20">
        <v>0</v>
      </c>
    </row>
    <row r="303" spans="1:51">
      <c r="A303" s="18" t="s">
        <v>581</v>
      </c>
      <c r="B303" s="19" t="s">
        <v>582</v>
      </c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20">
        <v>0</v>
      </c>
      <c r="AY303" s="20">
        <v>0</v>
      </c>
    </row>
    <row r="304" spans="1:51">
      <c r="A304" s="18" t="s">
        <v>583</v>
      </c>
      <c r="B304" s="19" t="s">
        <v>584</v>
      </c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20">
        <v>17516</v>
      </c>
      <c r="AY304" s="20">
        <v>8120</v>
      </c>
    </row>
    <row r="305" spans="1:51">
      <c r="A305" s="18" t="s">
        <v>585</v>
      </c>
      <c r="B305" s="19" t="s">
        <v>586</v>
      </c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20">
        <v>3099.99</v>
      </c>
      <c r="AY305" s="20">
        <v>8150</v>
      </c>
    </row>
    <row r="306" spans="1:51">
      <c r="A306" s="18" t="s">
        <v>587</v>
      </c>
      <c r="B306" s="19" t="s">
        <v>588</v>
      </c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20">
        <v>0</v>
      </c>
      <c r="AY306" s="20">
        <v>0</v>
      </c>
    </row>
    <row r="307" spans="1:51">
      <c r="A307" s="18" t="s">
        <v>589</v>
      </c>
      <c r="B307" s="19" t="s">
        <v>590</v>
      </c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20">
        <v>36192</v>
      </c>
      <c r="AY307" s="20">
        <v>10108.24</v>
      </c>
    </row>
    <row r="308" spans="1:51">
      <c r="A308" s="10" t="s">
        <v>591</v>
      </c>
      <c r="B308" s="16" t="s">
        <v>592</v>
      </c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7">
        <f>SUM(AX309:AX317)</f>
        <v>17645.919999999998</v>
      </c>
      <c r="AY308" s="17">
        <f>SUM(AY309:AY317)</f>
        <v>103728.4</v>
      </c>
    </row>
    <row r="309" spans="1:51">
      <c r="A309" s="18" t="s">
        <v>593</v>
      </c>
      <c r="B309" s="19" t="s">
        <v>594</v>
      </c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20">
        <v>1160</v>
      </c>
      <c r="AY309" s="20">
        <v>0</v>
      </c>
    </row>
    <row r="310" spans="1:51">
      <c r="A310" s="18" t="s">
        <v>595</v>
      </c>
      <c r="B310" s="19" t="s">
        <v>596</v>
      </c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20">
        <v>0</v>
      </c>
      <c r="AY310" s="20">
        <v>61480</v>
      </c>
    </row>
    <row r="311" spans="1:51">
      <c r="A311" s="18" t="s">
        <v>597</v>
      </c>
      <c r="B311" s="19" t="s">
        <v>598</v>
      </c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20">
        <v>0</v>
      </c>
      <c r="AY311" s="20">
        <v>0</v>
      </c>
    </row>
    <row r="312" spans="1:51">
      <c r="A312" s="18" t="s">
        <v>599</v>
      </c>
      <c r="B312" s="19" t="s">
        <v>600</v>
      </c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20">
        <v>0</v>
      </c>
      <c r="AY312" s="20">
        <v>6880</v>
      </c>
    </row>
    <row r="313" spans="1:51">
      <c r="A313" s="18" t="s">
        <v>601</v>
      </c>
      <c r="B313" s="19" t="s">
        <v>602</v>
      </c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20">
        <v>0</v>
      </c>
      <c r="AY313" s="20">
        <v>0</v>
      </c>
    </row>
    <row r="314" spans="1:51">
      <c r="A314" s="18" t="s">
        <v>603</v>
      </c>
      <c r="B314" s="19" t="s">
        <v>604</v>
      </c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20">
        <v>16485.919999999998</v>
      </c>
      <c r="AY314" s="20">
        <v>35368.400000000001</v>
      </c>
    </row>
    <row r="315" spans="1:51">
      <c r="A315" s="18" t="s">
        <v>605</v>
      </c>
      <c r="B315" s="19" t="s">
        <v>606</v>
      </c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20">
        <v>0</v>
      </c>
      <c r="AY315" s="20">
        <v>0</v>
      </c>
    </row>
    <row r="316" spans="1:51">
      <c r="A316" s="18" t="s">
        <v>607</v>
      </c>
      <c r="B316" s="19" t="s">
        <v>608</v>
      </c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20">
        <v>0</v>
      </c>
      <c r="AY316" s="20">
        <v>0</v>
      </c>
    </row>
    <row r="317" spans="1:51">
      <c r="A317" s="18" t="s">
        <v>609</v>
      </c>
      <c r="B317" s="19" t="s">
        <v>610</v>
      </c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20">
        <v>0</v>
      </c>
      <c r="AY317" s="20">
        <v>0</v>
      </c>
    </row>
    <row r="318" spans="1:51">
      <c r="A318" s="10" t="s">
        <v>611</v>
      </c>
      <c r="B318" s="16" t="s">
        <v>612</v>
      </c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7">
        <f>SUM(AX319:AX327)</f>
        <v>140822</v>
      </c>
      <c r="AY318" s="17">
        <f>SUM(AY319:AY327)</f>
        <v>188697.06999999998</v>
      </c>
    </row>
    <row r="319" spans="1:51">
      <c r="A319" s="18" t="s">
        <v>613</v>
      </c>
      <c r="B319" s="19" t="s">
        <v>614</v>
      </c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20">
        <v>26823.94</v>
      </c>
      <c r="AY319" s="20">
        <v>10272.959999999999</v>
      </c>
    </row>
    <row r="320" spans="1:51">
      <c r="A320" s="18" t="s">
        <v>615</v>
      </c>
      <c r="B320" s="19" t="s">
        <v>616</v>
      </c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20">
        <v>0</v>
      </c>
      <c r="AY320" s="20">
        <v>0</v>
      </c>
    </row>
    <row r="321" spans="1:51">
      <c r="A321" s="18" t="s">
        <v>617</v>
      </c>
      <c r="B321" s="19" t="s">
        <v>618</v>
      </c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20">
        <v>0</v>
      </c>
      <c r="AY321" s="20">
        <v>0</v>
      </c>
    </row>
    <row r="322" spans="1:51">
      <c r="A322" s="18" t="s">
        <v>619</v>
      </c>
      <c r="B322" s="19" t="s">
        <v>620</v>
      </c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20">
        <v>13101.33</v>
      </c>
      <c r="AY322" s="20">
        <v>14598.44</v>
      </c>
    </row>
    <row r="323" spans="1:51">
      <c r="A323" s="18" t="s">
        <v>621</v>
      </c>
      <c r="B323" s="19" t="s">
        <v>622</v>
      </c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20">
        <v>100896.73</v>
      </c>
      <c r="AY323" s="20">
        <v>156909.26999999999</v>
      </c>
    </row>
    <row r="324" spans="1:51">
      <c r="A324" s="18" t="s">
        <v>623</v>
      </c>
      <c r="B324" s="19" t="s">
        <v>624</v>
      </c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20">
        <v>0</v>
      </c>
      <c r="AY324" s="20">
        <v>0</v>
      </c>
    </row>
    <row r="325" spans="1:51">
      <c r="A325" s="18" t="s">
        <v>625</v>
      </c>
      <c r="B325" s="19" t="s">
        <v>626</v>
      </c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20">
        <v>0</v>
      </c>
      <c r="AY325" s="20">
        <v>6000</v>
      </c>
    </row>
    <row r="326" spans="1:51">
      <c r="A326" s="18" t="s">
        <v>627</v>
      </c>
      <c r="B326" s="19" t="s">
        <v>628</v>
      </c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20">
        <v>0</v>
      </c>
      <c r="AY326" s="20">
        <v>0</v>
      </c>
    </row>
    <row r="327" spans="1:51">
      <c r="A327" s="18" t="s">
        <v>629</v>
      </c>
      <c r="B327" s="19" t="s">
        <v>630</v>
      </c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20">
        <v>0</v>
      </c>
      <c r="AY327" s="20">
        <v>916.4</v>
      </c>
    </row>
    <row r="328" spans="1:51">
      <c r="A328" s="10" t="s">
        <v>631</v>
      </c>
      <c r="B328" s="16" t="s">
        <v>632</v>
      </c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7">
        <f>SUM(AX329:AX337)</f>
        <v>417871.06</v>
      </c>
      <c r="AY328" s="17">
        <f>SUM(AY329:AY337)</f>
        <v>471966.67000000004</v>
      </c>
    </row>
    <row r="329" spans="1:51">
      <c r="A329" s="18" t="s">
        <v>633</v>
      </c>
      <c r="B329" s="19" t="s">
        <v>634</v>
      </c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20">
        <v>170559.88</v>
      </c>
      <c r="AY329" s="20">
        <v>130885.25</v>
      </c>
    </row>
    <row r="330" spans="1:51">
      <c r="A330" s="18" t="s">
        <v>635</v>
      </c>
      <c r="B330" s="19" t="s">
        <v>636</v>
      </c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20">
        <v>0</v>
      </c>
      <c r="AY330" s="20">
        <v>6785</v>
      </c>
    </row>
    <row r="331" spans="1:51">
      <c r="A331" s="18" t="s">
        <v>637</v>
      </c>
      <c r="B331" s="19" t="s">
        <v>638</v>
      </c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20">
        <v>5306</v>
      </c>
      <c r="AY331" s="20">
        <v>35036.79</v>
      </c>
    </row>
    <row r="332" spans="1:51">
      <c r="A332" s="18" t="s">
        <v>639</v>
      </c>
      <c r="B332" s="19" t="s">
        <v>640</v>
      </c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20">
        <v>0</v>
      </c>
      <c r="AY332" s="20">
        <v>0</v>
      </c>
    </row>
    <row r="333" spans="1:51">
      <c r="A333" s="18" t="s">
        <v>641</v>
      </c>
      <c r="B333" s="19" t="s">
        <v>642</v>
      </c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20">
        <v>186076.74</v>
      </c>
      <c r="AY333" s="20">
        <v>234968.63</v>
      </c>
    </row>
    <row r="334" spans="1:51">
      <c r="A334" s="18" t="s">
        <v>643</v>
      </c>
      <c r="B334" s="19" t="s">
        <v>644</v>
      </c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20">
        <v>0</v>
      </c>
      <c r="AY334" s="20">
        <v>0</v>
      </c>
    </row>
    <row r="335" spans="1:51">
      <c r="A335" s="18" t="s">
        <v>645</v>
      </c>
      <c r="B335" s="19" t="s">
        <v>646</v>
      </c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20">
        <v>55928.44</v>
      </c>
      <c r="AY335" s="20">
        <v>63291</v>
      </c>
    </row>
    <row r="336" spans="1:51">
      <c r="A336" s="18" t="s">
        <v>647</v>
      </c>
      <c r="B336" s="19" t="s">
        <v>648</v>
      </c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20">
        <v>0</v>
      </c>
      <c r="AY336" s="20">
        <v>1000</v>
      </c>
    </row>
    <row r="337" spans="1:51">
      <c r="A337" s="18" t="s">
        <v>649</v>
      </c>
      <c r="B337" s="19" t="s">
        <v>650</v>
      </c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20">
        <v>0</v>
      </c>
      <c r="AY337" s="20">
        <v>0</v>
      </c>
    </row>
    <row r="338" spans="1:51">
      <c r="A338" s="10" t="s">
        <v>651</v>
      </c>
      <c r="B338" s="16" t="s">
        <v>652</v>
      </c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7">
        <f>SUM(AX339:AX345)</f>
        <v>15080</v>
      </c>
      <c r="AY338" s="17">
        <f>SUM(AY339:AY345)</f>
        <v>64356.800000000003</v>
      </c>
    </row>
    <row r="339" spans="1:51">
      <c r="A339" s="18" t="s">
        <v>653</v>
      </c>
      <c r="B339" s="19" t="s">
        <v>654</v>
      </c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20">
        <v>15080</v>
      </c>
      <c r="AY339" s="20">
        <v>64356.800000000003</v>
      </c>
    </row>
    <row r="340" spans="1:51">
      <c r="A340" s="18" t="s">
        <v>655</v>
      </c>
      <c r="B340" s="19" t="s">
        <v>656</v>
      </c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20">
        <v>0</v>
      </c>
      <c r="AY340" s="20">
        <v>0</v>
      </c>
    </row>
    <row r="341" spans="1:51">
      <c r="A341" s="18" t="s">
        <v>657</v>
      </c>
      <c r="B341" s="19" t="s">
        <v>658</v>
      </c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20">
        <v>0</v>
      </c>
      <c r="AY341" s="20">
        <v>0</v>
      </c>
    </row>
    <row r="342" spans="1:51">
      <c r="A342" s="18" t="s">
        <v>659</v>
      </c>
      <c r="B342" s="19" t="s">
        <v>660</v>
      </c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20">
        <v>0</v>
      </c>
      <c r="AY342" s="20">
        <v>0</v>
      </c>
    </row>
    <row r="343" spans="1:51">
      <c r="A343" s="18" t="s">
        <v>661</v>
      </c>
      <c r="B343" s="19" t="s">
        <v>662</v>
      </c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20">
        <v>0</v>
      </c>
      <c r="AY343" s="20">
        <v>0</v>
      </c>
    </row>
    <row r="344" spans="1:51">
      <c r="A344" s="18" t="s">
        <v>663</v>
      </c>
      <c r="B344" s="19" t="s">
        <v>664</v>
      </c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20">
        <v>0</v>
      </c>
      <c r="AY344" s="20">
        <v>0</v>
      </c>
    </row>
    <row r="345" spans="1:51">
      <c r="A345" s="18" t="s">
        <v>665</v>
      </c>
      <c r="B345" s="19" t="s">
        <v>666</v>
      </c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20">
        <v>0</v>
      </c>
      <c r="AY345" s="20">
        <v>0</v>
      </c>
    </row>
    <row r="346" spans="1:51">
      <c r="A346" s="10" t="s">
        <v>667</v>
      </c>
      <c r="B346" s="16" t="s">
        <v>668</v>
      </c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7">
        <f>SUM(AX347:AX355)</f>
        <v>69992.009999999995</v>
      </c>
      <c r="AY346" s="17">
        <f>SUM(AY347:AY355)</f>
        <v>188108.21</v>
      </c>
    </row>
    <row r="347" spans="1:51">
      <c r="A347" s="18" t="s">
        <v>669</v>
      </c>
      <c r="B347" s="19" t="s">
        <v>670</v>
      </c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20">
        <v>0</v>
      </c>
      <c r="AY347" s="20">
        <v>0</v>
      </c>
    </row>
    <row r="348" spans="1:51">
      <c r="A348" s="18" t="s">
        <v>671</v>
      </c>
      <c r="B348" s="19" t="s">
        <v>672</v>
      </c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20">
        <v>0</v>
      </c>
      <c r="AY348" s="20">
        <v>250</v>
      </c>
    </row>
    <row r="349" spans="1:51">
      <c r="A349" s="18" t="s">
        <v>673</v>
      </c>
      <c r="B349" s="19" t="s">
        <v>674</v>
      </c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20">
        <v>0</v>
      </c>
      <c r="AY349" s="20">
        <v>0</v>
      </c>
    </row>
    <row r="350" spans="1:51">
      <c r="A350" s="18" t="s">
        <v>675</v>
      </c>
      <c r="B350" s="19" t="s">
        <v>676</v>
      </c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20">
        <v>0</v>
      </c>
      <c r="AY350" s="20">
        <v>0</v>
      </c>
    </row>
    <row r="351" spans="1:51">
      <c r="A351" s="18" t="s">
        <v>677</v>
      </c>
      <c r="B351" s="19" t="s">
        <v>678</v>
      </c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20">
        <v>69992.009999999995</v>
      </c>
      <c r="AY351" s="20">
        <v>187858.21</v>
      </c>
    </row>
    <row r="352" spans="1:51">
      <c r="A352" s="18" t="s">
        <v>679</v>
      </c>
      <c r="B352" s="19" t="s">
        <v>680</v>
      </c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20">
        <v>0</v>
      </c>
      <c r="AY352" s="20">
        <v>0</v>
      </c>
    </row>
    <row r="353" spans="1:51">
      <c r="A353" s="18" t="s">
        <v>681</v>
      </c>
      <c r="B353" s="19" t="s">
        <v>682</v>
      </c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20">
        <v>0</v>
      </c>
      <c r="AY353" s="20">
        <v>0</v>
      </c>
    </row>
    <row r="354" spans="1:51">
      <c r="A354" s="18" t="s">
        <v>683</v>
      </c>
      <c r="B354" s="19" t="s">
        <v>684</v>
      </c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20">
        <v>0</v>
      </c>
      <c r="AY354" s="20">
        <v>0</v>
      </c>
    </row>
    <row r="355" spans="1:51">
      <c r="A355" s="18" t="s">
        <v>685</v>
      </c>
      <c r="B355" s="19" t="s">
        <v>686</v>
      </c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20">
        <v>0</v>
      </c>
      <c r="AY355" s="20">
        <v>0</v>
      </c>
    </row>
    <row r="356" spans="1:51">
      <c r="A356" s="10" t="s">
        <v>687</v>
      </c>
      <c r="B356" s="16" t="s">
        <v>688</v>
      </c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7">
        <f>SUM(AX357:AX361)</f>
        <v>108260.99</v>
      </c>
      <c r="AY356" s="17">
        <f>SUM(AY357:AY361)</f>
        <v>556365.13</v>
      </c>
    </row>
    <row r="357" spans="1:51">
      <c r="A357" s="18" t="s">
        <v>689</v>
      </c>
      <c r="B357" s="19" t="s">
        <v>690</v>
      </c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20">
        <v>0</v>
      </c>
      <c r="AY357" s="20">
        <v>0</v>
      </c>
    </row>
    <row r="358" spans="1:51">
      <c r="A358" s="18" t="s">
        <v>691</v>
      </c>
      <c r="B358" s="19" t="s">
        <v>692</v>
      </c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20">
        <v>108260.99</v>
      </c>
      <c r="AY358" s="20">
        <v>550646.53</v>
      </c>
    </row>
    <row r="359" spans="1:51">
      <c r="A359" s="18" t="s">
        <v>693</v>
      </c>
      <c r="B359" s="19" t="s">
        <v>694</v>
      </c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20">
        <v>0</v>
      </c>
      <c r="AY359" s="20">
        <v>0</v>
      </c>
    </row>
    <row r="360" spans="1:51">
      <c r="A360" s="18" t="s">
        <v>695</v>
      </c>
      <c r="B360" s="19" t="s">
        <v>696</v>
      </c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20">
        <v>0</v>
      </c>
      <c r="AY360" s="20">
        <v>0</v>
      </c>
    </row>
    <row r="361" spans="1:51">
      <c r="A361" s="18" t="s">
        <v>697</v>
      </c>
      <c r="B361" s="19" t="s">
        <v>698</v>
      </c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20">
        <v>0</v>
      </c>
      <c r="AY361" s="20">
        <v>5718.6</v>
      </c>
    </row>
    <row r="362" spans="1:51">
      <c r="A362" s="10" t="s">
        <v>699</v>
      </c>
      <c r="B362" s="16" t="s">
        <v>700</v>
      </c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7">
        <f>SUM(AX363:AX371)</f>
        <v>51886</v>
      </c>
      <c r="AY362" s="17">
        <f>SUM(AY363:AY371)</f>
        <v>257342.38</v>
      </c>
    </row>
    <row r="363" spans="1:51">
      <c r="A363" s="18" t="s">
        <v>701</v>
      </c>
      <c r="B363" s="19" t="s">
        <v>702</v>
      </c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20">
        <v>0</v>
      </c>
      <c r="AY363" s="20">
        <v>500</v>
      </c>
    </row>
    <row r="364" spans="1:51">
      <c r="A364" s="18" t="s">
        <v>703</v>
      </c>
      <c r="B364" s="19" t="s">
        <v>704</v>
      </c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20">
        <v>51886</v>
      </c>
      <c r="AY364" s="20">
        <v>93122</v>
      </c>
    </row>
    <row r="365" spans="1:51">
      <c r="A365" s="18" t="s">
        <v>705</v>
      </c>
      <c r="B365" s="19" t="s">
        <v>706</v>
      </c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20">
        <v>0</v>
      </c>
      <c r="AY365" s="20">
        <v>0</v>
      </c>
    </row>
    <row r="366" spans="1:51">
      <c r="A366" s="18" t="s">
        <v>707</v>
      </c>
      <c r="B366" s="19" t="s">
        <v>708</v>
      </c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20">
        <v>0</v>
      </c>
      <c r="AY366" s="20">
        <v>0</v>
      </c>
    </row>
    <row r="367" spans="1:51">
      <c r="A367" s="18" t="s">
        <v>709</v>
      </c>
      <c r="B367" s="19" t="s">
        <v>710</v>
      </c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20">
        <v>0</v>
      </c>
      <c r="AY367" s="20">
        <v>0</v>
      </c>
    </row>
    <row r="368" spans="1:51">
      <c r="A368" s="18" t="s">
        <v>711</v>
      </c>
      <c r="B368" s="19" t="s">
        <v>712</v>
      </c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20">
        <v>0</v>
      </c>
      <c r="AY368" s="20">
        <v>163720.38</v>
      </c>
    </row>
    <row r="369" spans="1:51">
      <c r="A369" s="18" t="s">
        <v>713</v>
      </c>
      <c r="B369" s="19" t="s">
        <v>714</v>
      </c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20">
        <v>0</v>
      </c>
      <c r="AY369" s="20">
        <v>0</v>
      </c>
    </row>
    <row r="370" spans="1:51">
      <c r="A370" s="18" t="s">
        <v>715</v>
      </c>
      <c r="B370" s="19" t="s">
        <v>716</v>
      </c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20">
        <v>0</v>
      </c>
      <c r="AY370" s="20">
        <v>0</v>
      </c>
    </row>
    <row r="371" spans="1:51">
      <c r="A371" s="18" t="s">
        <v>717</v>
      </c>
      <c r="B371" s="19" t="s">
        <v>718</v>
      </c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20">
        <v>0</v>
      </c>
      <c r="AY371" s="20">
        <v>0</v>
      </c>
    </row>
    <row r="372" spans="1:51" ht="15.75">
      <c r="A372" s="10" t="s">
        <v>719</v>
      </c>
      <c r="B372" s="24" t="s">
        <v>720</v>
      </c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3">
        <f>AX373+AX385+AX391+AX403+AX416+AX423+AX433+AX436+AX447</f>
        <v>2334488.5699999998</v>
      </c>
      <c r="AY372" s="13">
        <f>AY373+AY385+AY391+AY403+AY416+AY423+AY433+AY436+AY447</f>
        <v>3517822.28</v>
      </c>
    </row>
    <row r="373" spans="1:51">
      <c r="A373" s="10" t="s">
        <v>721</v>
      </c>
      <c r="B373" s="21" t="s">
        <v>722</v>
      </c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5">
        <f>AX374+AX384</f>
        <v>0</v>
      </c>
      <c r="AY373" s="15">
        <f>AY374+AY384</f>
        <v>0</v>
      </c>
    </row>
    <row r="374" spans="1:51">
      <c r="A374" s="10" t="s">
        <v>723</v>
      </c>
      <c r="B374" s="16" t="s">
        <v>724</v>
      </c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7">
        <f>SUM(AX375:AX383)</f>
        <v>0</v>
      </c>
      <c r="AY374" s="17">
        <f>SUM(AY375:AY383)</f>
        <v>0</v>
      </c>
    </row>
    <row r="375" spans="1:51">
      <c r="A375" s="18" t="s">
        <v>725</v>
      </c>
      <c r="B375" s="19" t="s">
        <v>726</v>
      </c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20">
        <v>0</v>
      </c>
      <c r="AY375" s="20">
        <v>0</v>
      </c>
    </row>
    <row r="376" spans="1:51">
      <c r="A376" s="18" t="s">
        <v>727</v>
      </c>
      <c r="B376" s="19" t="s">
        <v>728</v>
      </c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20">
        <v>0</v>
      </c>
      <c r="AY376" s="20">
        <v>0</v>
      </c>
    </row>
    <row r="377" spans="1:51">
      <c r="A377" s="18" t="s">
        <v>729</v>
      </c>
      <c r="B377" s="19" t="s">
        <v>730</v>
      </c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20">
        <v>0</v>
      </c>
      <c r="AY377" s="20">
        <v>0</v>
      </c>
    </row>
    <row r="378" spans="1:51">
      <c r="A378" s="18" t="s">
        <v>731</v>
      </c>
      <c r="B378" s="19" t="s">
        <v>732</v>
      </c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20">
        <v>0</v>
      </c>
      <c r="AY378" s="20">
        <v>0</v>
      </c>
    </row>
    <row r="379" spans="1:51">
      <c r="A379" s="18" t="s">
        <v>733</v>
      </c>
      <c r="B379" s="19" t="s">
        <v>734</v>
      </c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20">
        <v>0</v>
      </c>
      <c r="AY379" s="20">
        <v>0</v>
      </c>
    </row>
    <row r="380" spans="1:51">
      <c r="A380" s="18" t="s">
        <v>735</v>
      </c>
      <c r="B380" s="19" t="s">
        <v>736</v>
      </c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20">
        <v>0</v>
      </c>
      <c r="AY380" s="20">
        <v>0</v>
      </c>
    </row>
    <row r="381" spans="1:51">
      <c r="A381" s="18" t="s">
        <v>737</v>
      </c>
      <c r="B381" s="19" t="s">
        <v>738</v>
      </c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20">
        <v>0</v>
      </c>
      <c r="AY381" s="20">
        <v>0</v>
      </c>
    </row>
    <row r="382" spans="1:51">
      <c r="A382" s="18" t="s">
        <v>739</v>
      </c>
      <c r="B382" s="19" t="s">
        <v>740</v>
      </c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20">
        <v>0</v>
      </c>
      <c r="AY382" s="20">
        <v>0</v>
      </c>
    </row>
    <row r="383" spans="1:51">
      <c r="A383" s="18" t="s">
        <v>741</v>
      </c>
      <c r="B383" s="19" t="s">
        <v>742</v>
      </c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20">
        <v>0</v>
      </c>
      <c r="AY383" s="20">
        <v>0</v>
      </c>
    </row>
    <row r="384" spans="1:51">
      <c r="A384" s="10" t="s">
        <v>743</v>
      </c>
      <c r="B384" s="16" t="s">
        <v>744</v>
      </c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7">
        <v>0</v>
      </c>
      <c r="AY384" s="17">
        <v>0</v>
      </c>
    </row>
    <row r="385" spans="1:51">
      <c r="A385" s="10" t="s">
        <v>745</v>
      </c>
      <c r="B385" s="21" t="s">
        <v>746</v>
      </c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5">
        <f>AX386+AX390</f>
        <v>1418528</v>
      </c>
      <c r="AY385" s="15">
        <f>AY386+AY390</f>
        <v>2052132</v>
      </c>
    </row>
    <row r="386" spans="1:51">
      <c r="A386" s="10">
        <v>52210</v>
      </c>
      <c r="B386" s="16" t="s">
        <v>747</v>
      </c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7">
        <f>SUM(AX387:AX389)</f>
        <v>1418528</v>
      </c>
      <c r="AY386" s="17">
        <f>SUM(AY387:AY389)</f>
        <v>2052132</v>
      </c>
    </row>
    <row r="387" spans="1:51">
      <c r="A387" s="18" t="s">
        <v>748</v>
      </c>
      <c r="B387" s="19" t="s">
        <v>749</v>
      </c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20">
        <v>1418528</v>
      </c>
      <c r="AY387" s="20">
        <v>2052132</v>
      </c>
    </row>
    <row r="388" spans="1:51">
      <c r="A388" s="18" t="s">
        <v>750</v>
      </c>
      <c r="B388" s="19" t="s">
        <v>751</v>
      </c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20">
        <v>0</v>
      </c>
      <c r="AY388" s="20">
        <v>0</v>
      </c>
    </row>
    <row r="389" spans="1:51">
      <c r="A389" s="18" t="s">
        <v>752</v>
      </c>
      <c r="B389" s="19" t="s">
        <v>753</v>
      </c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20">
        <v>0</v>
      </c>
      <c r="AY389" s="20">
        <v>0</v>
      </c>
    </row>
    <row r="390" spans="1:51">
      <c r="A390" s="10">
        <v>52220</v>
      </c>
      <c r="B390" s="16" t="s">
        <v>754</v>
      </c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7">
        <v>0</v>
      </c>
      <c r="AY390" s="17">
        <v>0</v>
      </c>
    </row>
    <row r="391" spans="1:51">
      <c r="A391" s="10" t="s">
        <v>755</v>
      </c>
      <c r="B391" s="21" t="s">
        <v>756</v>
      </c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5">
        <f>AX392+AX401</f>
        <v>1500</v>
      </c>
      <c r="AY391" s="15">
        <f>AY392+AY401</f>
        <v>0</v>
      </c>
    </row>
    <row r="392" spans="1:51">
      <c r="A392" s="10" t="s">
        <v>757</v>
      </c>
      <c r="B392" s="16" t="s">
        <v>758</v>
      </c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7">
        <f>SUM(AX393:AX400)</f>
        <v>1500</v>
      </c>
      <c r="AY392" s="17">
        <f>SUM(AY393:AY400)</f>
        <v>0</v>
      </c>
    </row>
    <row r="393" spans="1:51">
      <c r="A393" s="18" t="s">
        <v>759</v>
      </c>
      <c r="B393" s="19" t="s">
        <v>760</v>
      </c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20">
        <v>0</v>
      </c>
      <c r="AY393" s="20">
        <v>0</v>
      </c>
    </row>
    <row r="394" spans="1:51">
      <c r="A394" s="18" t="s">
        <v>761</v>
      </c>
      <c r="B394" s="19" t="s">
        <v>762</v>
      </c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20">
        <v>0</v>
      </c>
      <c r="AY394" s="20">
        <v>0</v>
      </c>
    </row>
    <row r="395" spans="1:51">
      <c r="A395" s="18" t="s">
        <v>763</v>
      </c>
      <c r="B395" s="19" t="s">
        <v>764</v>
      </c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20">
        <v>0</v>
      </c>
      <c r="AY395" s="20">
        <v>0</v>
      </c>
    </row>
    <row r="396" spans="1:51">
      <c r="A396" s="18" t="s">
        <v>765</v>
      </c>
      <c r="B396" s="19" t="s">
        <v>766</v>
      </c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20">
        <v>0</v>
      </c>
      <c r="AY396" s="20">
        <v>0</v>
      </c>
    </row>
    <row r="397" spans="1:51">
      <c r="A397" s="18" t="s">
        <v>767</v>
      </c>
      <c r="B397" s="19" t="s">
        <v>768</v>
      </c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20">
        <v>0</v>
      </c>
      <c r="AY397" s="20">
        <v>0</v>
      </c>
    </row>
    <row r="398" spans="1:51">
      <c r="A398" s="18" t="s">
        <v>769</v>
      </c>
      <c r="B398" s="19" t="s">
        <v>770</v>
      </c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20">
        <v>0</v>
      </c>
      <c r="AY398" s="20">
        <v>0</v>
      </c>
    </row>
    <row r="399" spans="1:51">
      <c r="A399" s="18" t="s">
        <v>771</v>
      </c>
      <c r="B399" s="19" t="s">
        <v>772</v>
      </c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20">
        <v>1500</v>
      </c>
      <c r="AY399" s="20">
        <v>0</v>
      </c>
    </row>
    <row r="400" spans="1:51">
      <c r="A400" s="18" t="s">
        <v>773</v>
      </c>
      <c r="B400" s="19" t="s">
        <v>774</v>
      </c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20">
        <v>0</v>
      </c>
      <c r="AY400" s="20">
        <v>0</v>
      </c>
    </row>
    <row r="401" spans="1:51">
      <c r="A401" s="10" t="s">
        <v>775</v>
      </c>
      <c r="B401" s="16" t="s">
        <v>776</v>
      </c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7">
        <f>SUM(AX402)</f>
        <v>0</v>
      </c>
      <c r="AY401" s="17">
        <f>SUM(AY402)</f>
        <v>0</v>
      </c>
    </row>
    <row r="402" spans="1:51">
      <c r="A402" s="18" t="s">
        <v>777</v>
      </c>
      <c r="B402" s="19" t="s">
        <v>778</v>
      </c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20">
        <v>0</v>
      </c>
      <c r="AY402" s="20">
        <v>0</v>
      </c>
    </row>
    <row r="403" spans="1:51">
      <c r="A403" s="10" t="s">
        <v>779</v>
      </c>
      <c r="B403" s="21" t="s">
        <v>780</v>
      </c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5">
        <f>AX404+AX406+AX408+AX414</f>
        <v>459327.47</v>
      </c>
      <c r="AY403" s="15">
        <f>AY404+AY406+AY408+AY414</f>
        <v>757053.86</v>
      </c>
    </row>
    <row r="404" spans="1:51">
      <c r="A404" s="10" t="s">
        <v>781</v>
      </c>
      <c r="B404" s="16" t="s">
        <v>782</v>
      </c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7">
        <f>SUM(AX405)</f>
        <v>300000</v>
      </c>
      <c r="AY404" s="17">
        <f>SUM(AY405)</f>
        <v>246500</v>
      </c>
    </row>
    <row r="405" spans="1:51">
      <c r="A405" s="18" t="s">
        <v>783</v>
      </c>
      <c r="B405" s="19" t="s">
        <v>784</v>
      </c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20">
        <v>300000</v>
      </c>
      <c r="AY405" s="20">
        <v>246500</v>
      </c>
    </row>
    <row r="406" spans="1:51">
      <c r="A406" s="10" t="s">
        <v>785</v>
      </c>
      <c r="B406" s="16" t="s">
        <v>786</v>
      </c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7">
        <f>SUM(AX407)</f>
        <v>29000</v>
      </c>
      <c r="AY406" s="17">
        <f>SUM(AY407)</f>
        <v>293500</v>
      </c>
    </row>
    <row r="407" spans="1:51">
      <c r="A407" s="18" t="s">
        <v>787</v>
      </c>
      <c r="B407" s="19" t="s">
        <v>788</v>
      </c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20">
        <v>29000</v>
      </c>
      <c r="AY407" s="20">
        <v>293500</v>
      </c>
    </row>
    <row r="408" spans="1:51">
      <c r="A408" s="10" t="s">
        <v>789</v>
      </c>
      <c r="B408" s="16" t="s">
        <v>790</v>
      </c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7">
        <f>SUM(AX409:AX413)</f>
        <v>130327.47</v>
      </c>
      <c r="AY408" s="17">
        <f>SUM(AY409:AY413)</f>
        <v>217053.86</v>
      </c>
    </row>
    <row r="409" spans="1:51">
      <c r="A409" s="18" t="s">
        <v>791</v>
      </c>
      <c r="B409" s="19" t="s">
        <v>792</v>
      </c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20">
        <v>78335.03</v>
      </c>
      <c r="AY409" s="20">
        <v>139502.85999999999</v>
      </c>
    </row>
    <row r="410" spans="1:51">
      <c r="A410" s="18" t="s">
        <v>793</v>
      </c>
      <c r="B410" s="19" t="s">
        <v>794</v>
      </c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20">
        <v>0</v>
      </c>
      <c r="AY410" s="20">
        <v>0</v>
      </c>
    </row>
    <row r="411" spans="1:51">
      <c r="A411" s="18" t="s">
        <v>795</v>
      </c>
      <c r="B411" s="19" t="s">
        <v>796</v>
      </c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20">
        <v>51992.44</v>
      </c>
      <c r="AY411" s="20">
        <v>77551</v>
      </c>
    </row>
    <row r="412" spans="1:51">
      <c r="A412" s="18" t="s">
        <v>797</v>
      </c>
      <c r="B412" s="19" t="s">
        <v>798</v>
      </c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20">
        <v>0</v>
      </c>
      <c r="AY412" s="20">
        <v>0</v>
      </c>
    </row>
    <row r="413" spans="1:51">
      <c r="A413" s="18" t="s">
        <v>799</v>
      </c>
      <c r="B413" s="19" t="s">
        <v>800</v>
      </c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20">
        <v>0</v>
      </c>
      <c r="AY413" s="20">
        <v>0</v>
      </c>
    </row>
    <row r="414" spans="1:51">
      <c r="A414" s="10" t="s">
        <v>801</v>
      </c>
      <c r="B414" s="16" t="s">
        <v>802</v>
      </c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7">
        <f>SUM(AX415)</f>
        <v>0</v>
      </c>
      <c r="AY414" s="17">
        <f>SUM(AY415)</f>
        <v>0</v>
      </c>
    </row>
    <row r="415" spans="1:51">
      <c r="A415" s="18" t="s">
        <v>803</v>
      </c>
      <c r="B415" s="19" t="s">
        <v>804</v>
      </c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20">
        <v>0</v>
      </c>
      <c r="AY415" s="20">
        <v>0</v>
      </c>
    </row>
    <row r="416" spans="1:51">
      <c r="A416" s="10" t="s">
        <v>805</v>
      </c>
      <c r="B416" s="21" t="s">
        <v>806</v>
      </c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5">
        <f>AX417+AX419+AX421</f>
        <v>455133.1</v>
      </c>
      <c r="AY416" s="15">
        <f>AY417+AY419+AY421</f>
        <v>708636.42</v>
      </c>
    </row>
    <row r="417" spans="1:51">
      <c r="A417" s="10" t="s">
        <v>807</v>
      </c>
      <c r="B417" s="16" t="s">
        <v>808</v>
      </c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7">
        <f>SUM(AX418)</f>
        <v>455133.1</v>
      </c>
      <c r="AY417" s="17">
        <f>SUM(AY418)</f>
        <v>708636.42</v>
      </c>
    </row>
    <row r="418" spans="1:51">
      <c r="A418" s="18" t="s">
        <v>809</v>
      </c>
      <c r="B418" s="19" t="s">
        <v>810</v>
      </c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20">
        <v>455133.1</v>
      </c>
      <c r="AY418" s="20">
        <v>708636.42</v>
      </c>
    </row>
    <row r="419" spans="1:51">
      <c r="A419" s="10" t="s">
        <v>811</v>
      </c>
      <c r="B419" s="16" t="s">
        <v>812</v>
      </c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7">
        <f>SUM(AX420)</f>
        <v>0</v>
      </c>
      <c r="AY419" s="17">
        <f>SUM(AY420)</f>
        <v>0</v>
      </c>
    </row>
    <row r="420" spans="1:51">
      <c r="A420" s="18" t="s">
        <v>813</v>
      </c>
      <c r="B420" s="19" t="s">
        <v>814</v>
      </c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20">
        <v>0</v>
      </c>
      <c r="AY420" s="20">
        <v>0</v>
      </c>
    </row>
    <row r="421" spans="1:51">
      <c r="A421" s="10" t="s">
        <v>815</v>
      </c>
      <c r="B421" s="16" t="s">
        <v>816</v>
      </c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7">
        <f>SUM(AX422)</f>
        <v>0</v>
      </c>
      <c r="AY421" s="17">
        <f>SUM(AY422)</f>
        <v>0</v>
      </c>
    </row>
    <row r="422" spans="1:51">
      <c r="A422" s="18" t="s">
        <v>817</v>
      </c>
      <c r="B422" s="19" t="s">
        <v>818</v>
      </c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20">
        <v>0</v>
      </c>
      <c r="AY422" s="20">
        <v>0</v>
      </c>
    </row>
    <row r="423" spans="1:51">
      <c r="A423" s="10" t="s">
        <v>819</v>
      </c>
      <c r="B423" s="21" t="s">
        <v>820</v>
      </c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5">
        <f>AX424+AX428</f>
        <v>0</v>
      </c>
      <c r="AY423" s="15">
        <f>AY424+AY428</f>
        <v>0</v>
      </c>
    </row>
    <row r="424" spans="1:51">
      <c r="A424" s="10" t="s">
        <v>821</v>
      </c>
      <c r="B424" s="16" t="s">
        <v>822</v>
      </c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7">
        <f>SUM(AX425:AX427)</f>
        <v>0</v>
      </c>
      <c r="AY424" s="17">
        <f>SUM(AY425:AY427)</f>
        <v>0</v>
      </c>
    </row>
    <row r="425" spans="1:51">
      <c r="A425" s="18" t="s">
        <v>823</v>
      </c>
      <c r="B425" s="19" t="s">
        <v>824</v>
      </c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20">
        <v>0</v>
      </c>
      <c r="AY425" s="20">
        <v>0</v>
      </c>
    </row>
    <row r="426" spans="1:51">
      <c r="A426" s="18" t="s">
        <v>825</v>
      </c>
      <c r="B426" s="19" t="s">
        <v>826</v>
      </c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20">
        <v>0</v>
      </c>
      <c r="AY426" s="20">
        <v>0</v>
      </c>
    </row>
    <row r="427" spans="1:51">
      <c r="A427" s="18" t="s">
        <v>827</v>
      </c>
      <c r="B427" s="19" t="s">
        <v>828</v>
      </c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20">
        <v>0</v>
      </c>
      <c r="AY427" s="20">
        <v>0</v>
      </c>
    </row>
    <row r="428" spans="1:51">
      <c r="A428" s="10" t="s">
        <v>829</v>
      </c>
      <c r="B428" s="16" t="s">
        <v>830</v>
      </c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7">
        <f>SUM(AX429:AX432)</f>
        <v>0</v>
      </c>
      <c r="AY428" s="17">
        <f>SUM(AY429:AY432)</f>
        <v>0</v>
      </c>
    </row>
    <row r="429" spans="1:51">
      <c r="A429" s="18" t="s">
        <v>823</v>
      </c>
      <c r="B429" s="19" t="s">
        <v>831</v>
      </c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20">
        <v>0</v>
      </c>
      <c r="AY429" s="20">
        <v>0</v>
      </c>
    </row>
    <row r="430" spans="1:51">
      <c r="A430" s="18" t="s">
        <v>825</v>
      </c>
      <c r="B430" s="19" t="s">
        <v>832</v>
      </c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20">
        <v>0</v>
      </c>
      <c r="AY430" s="20">
        <v>0</v>
      </c>
    </row>
    <row r="431" spans="1:51">
      <c r="A431" s="18" t="s">
        <v>827</v>
      </c>
      <c r="B431" s="19" t="s">
        <v>833</v>
      </c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20">
        <v>0</v>
      </c>
      <c r="AY431" s="20">
        <v>0</v>
      </c>
    </row>
    <row r="432" spans="1:51">
      <c r="A432" s="18" t="s">
        <v>834</v>
      </c>
      <c r="B432" s="19" t="s">
        <v>835</v>
      </c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20">
        <v>0</v>
      </c>
      <c r="AY432" s="20">
        <v>0</v>
      </c>
    </row>
    <row r="433" spans="1:51">
      <c r="A433" s="10" t="s">
        <v>836</v>
      </c>
      <c r="B433" s="21" t="s">
        <v>837</v>
      </c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5">
        <f>SUM(AX434)</f>
        <v>0</v>
      </c>
      <c r="AY433" s="15">
        <f>SUM(AY434)</f>
        <v>0</v>
      </c>
    </row>
    <row r="434" spans="1:51">
      <c r="A434" s="10" t="s">
        <v>838</v>
      </c>
      <c r="B434" s="16" t="s">
        <v>839</v>
      </c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7">
        <f>SUM(AX435)</f>
        <v>0</v>
      </c>
      <c r="AY434" s="17">
        <f>SUM(AY435)</f>
        <v>0</v>
      </c>
    </row>
    <row r="435" spans="1:51">
      <c r="A435" s="18" t="s">
        <v>840</v>
      </c>
      <c r="B435" s="19" t="s">
        <v>841</v>
      </c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20">
        <v>0</v>
      </c>
      <c r="AY435" s="20">
        <v>0</v>
      </c>
    </row>
    <row r="436" spans="1:51">
      <c r="A436" s="10" t="s">
        <v>842</v>
      </c>
      <c r="B436" s="21" t="s">
        <v>843</v>
      </c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5">
        <f>AX437+AX439+AX441+AX443+AX445</f>
        <v>0</v>
      </c>
      <c r="AY436" s="15">
        <f>AY437+AY439+AY441+AY443+AY445</f>
        <v>0</v>
      </c>
    </row>
    <row r="437" spans="1:51">
      <c r="A437" s="10" t="s">
        <v>844</v>
      </c>
      <c r="B437" s="16" t="s">
        <v>845</v>
      </c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7">
        <f>SUM(AX438)</f>
        <v>0</v>
      </c>
      <c r="AY437" s="17">
        <f>SUM(AY438)</f>
        <v>0</v>
      </c>
    </row>
    <row r="438" spans="1:51">
      <c r="A438" s="18" t="s">
        <v>846</v>
      </c>
      <c r="B438" s="19" t="s">
        <v>847</v>
      </c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20">
        <v>0</v>
      </c>
      <c r="AY438" s="20">
        <v>0</v>
      </c>
    </row>
    <row r="439" spans="1:51">
      <c r="A439" s="10" t="s">
        <v>848</v>
      </c>
      <c r="B439" s="16" t="s">
        <v>849</v>
      </c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7">
        <f>SUM(AX440)</f>
        <v>0</v>
      </c>
      <c r="AY439" s="17">
        <f>SUM(AY440)</f>
        <v>0</v>
      </c>
    </row>
    <row r="440" spans="1:51">
      <c r="A440" s="18" t="s">
        <v>850</v>
      </c>
      <c r="B440" s="19" t="s">
        <v>851</v>
      </c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20">
        <v>0</v>
      </c>
      <c r="AY440" s="20">
        <v>0</v>
      </c>
    </row>
    <row r="441" spans="1:51">
      <c r="A441" s="10" t="s">
        <v>852</v>
      </c>
      <c r="B441" s="16" t="s">
        <v>853</v>
      </c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7">
        <f>SUM(AX442)</f>
        <v>0</v>
      </c>
      <c r="AY441" s="17">
        <f>SUM(AY442)</f>
        <v>0</v>
      </c>
    </row>
    <row r="442" spans="1:51">
      <c r="A442" s="18" t="s">
        <v>854</v>
      </c>
      <c r="B442" s="19" t="s">
        <v>855</v>
      </c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20">
        <v>0</v>
      </c>
      <c r="AY442" s="20">
        <v>0</v>
      </c>
    </row>
    <row r="443" spans="1:51">
      <c r="A443" s="10" t="s">
        <v>856</v>
      </c>
      <c r="B443" s="16" t="s">
        <v>857</v>
      </c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7">
        <f>SUM(AX444)</f>
        <v>0</v>
      </c>
      <c r="AY443" s="17">
        <f>SUM(AY444)</f>
        <v>0</v>
      </c>
    </row>
    <row r="444" spans="1:51">
      <c r="A444" s="18" t="s">
        <v>858</v>
      </c>
      <c r="B444" s="19" t="s">
        <v>859</v>
      </c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20">
        <v>0</v>
      </c>
      <c r="AY444" s="20">
        <v>0</v>
      </c>
    </row>
    <row r="445" spans="1:51">
      <c r="A445" s="10" t="s">
        <v>860</v>
      </c>
      <c r="B445" s="16" t="s">
        <v>861</v>
      </c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7">
        <f>SUM(AX446)</f>
        <v>0</v>
      </c>
      <c r="AY445" s="17">
        <f>SUM(AY446)</f>
        <v>0</v>
      </c>
    </row>
    <row r="446" spans="1:51">
      <c r="A446" s="18" t="s">
        <v>862</v>
      </c>
      <c r="B446" s="19" t="s">
        <v>863</v>
      </c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20">
        <v>0</v>
      </c>
      <c r="AY446" s="20">
        <v>0</v>
      </c>
    </row>
    <row r="447" spans="1:51">
      <c r="A447" s="10" t="s">
        <v>864</v>
      </c>
      <c r="B447" s="21" t="s">
        <v>865</v>
      </c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5">
        <f>AX448+AX451</f>
        <v>0</v>
      </c>
      <c r="AY447" s="15">
        <f>AY448+AY451</f>
        <v>0</v>
      </c>
    </row>
    <row r="448" spans="1:51">
      <c r="A448" s="10" t="s">
        <v>866</v>
      </c>
      <c r="B448" s="16" t="s">
        <v>867</v>
      </c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7">
        <f>SUM(AX449:AX450)</f>
        <v>0</v>
      </c>
      <c r="AY448" s="17">
        <f>SUM(AY449:AY450)</f>
        <v>0</v>
      </c>
    </row>
    <row r="449" spans="1:51">
      <c r="A449" s="18" t="s">
        <v>868</v>
      </c>
      <c r="B449" s="19" t="s">
        <v>869</v>
      </c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20">
        <v>0</v>
      </c>
      <c r="AY449" s="20">
        <v>0</v>
      </c>
    </row>
    <row r="450" spans="1:51">
      <c r="A450" s="18" t="s">
        <v>870</v>
      </c>
      <c r="B450" s="19" t="s">
        <v>871</v>
      </c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20">
        <v>0</v>
      </c>
      <c r="AY450" s="20">
        <v>0</v>
      </c>
    </row>
    <row r="451" spans="1:51">
      <c r="A451" s="10" t="s">
        <v>872</v>
      </c>
      <c r="B451" s="16" t="s">
        <v>873</v>
      </c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7">
        <f>SUM(AX452)</f>
        <v>0</v>
      </c>
      <c r="AY451" s="17">
        <f>SUM(AY452)</f>
        <v>0</v>
      </c>
    </row>
    <row r="452" spans="1:51">
      <c r="A452" s="18" t="s">
        <v>874</v>
      </c>
      <c r="B452" s="19" t="s">
        <v>875</v>
      </c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20">
        <v>0</v>
      </c>
      <c r="AY452" s="20">
        <v>0</v>
      </c>
    </row>
    <row r="453" spans="1:51" ht="15.75">
      <c r="A453" s="10" t="s">
        <v>876</v>
      </c>
      <c r="B453" s="24" t="s">
        <v>877</v>
      </c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3">
        <f>AX454+AX463+AX471</f>
        <v>0</v>
      </c>
      <c r="AY453" s="13">
        <f>AY454+AY463+AY471</f>
        <v>0</v>
      </c>
    </row>
    <row r="454" spans="1:51">
      <c r="A454" s="10" t="s">
        <v>878</v>
      </c>
      <c r="B454" s="21" t="s">
        <v>879</v>
      </c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5">
        <f>AX455+AX459</f>
        <v>0</v>
      </c>
      <c r="AY454" s="15">
        <f>AY455+AY459</f>
        <v>0</v>
      </c>
    </row>
    <row r="455" spans="1:51">
      <c r="A455" s="10" t="s">
        <v>880</v>
      </c>
      <c r="B455" s="16" t="s">
        <v>881</v>
      </c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7">
        <f>SUM(AX456:AX458)</f>
        <v>0</v>
      </c>
      <c r="AY455" s="17">
        <f>SUM(AY456:AY458)</f>
        <v>0</v>
      </c>
    </row>
    <row r="456" spans="1:51">
      <c r="A456" s="18" t="s">
        <v>882</v>
      </c>
      <c r="B456" s="19" t="s">
        <v>883</v>
      </c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20">
        <v>0</v>
      </c>
      <c r="AY456" s="20">
        <v>0</v>
      </c>
    </row>
    <row r="457" spans="1:51">
      <c r="A457" s="18" t="s">
        <v>884</v>
      </c>
      <c r="B457" s="19" t="s">
        <v>885</v>
      </c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20">
        <v>0</v>
      </c>
      <c r="AY457" s="20">
        <v>0</v>
      </c>
    </row>
    <row r="458" spans="1:51">
      <c r="A458" s="18" t="s">
        <v>886</v>
      </c>
      <c r="B458" s="19" t="s">
        <v>887</v>
      </c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20">
        <v>0</v>
      </c>
      <c r="AY458" s="20">
        <v>0</v>
      </c>
    </row>
    <row r="459" spans="1:51">
      <c r="A459" s="10" t="s">
        <v>888</v>
      </c>
      <c r="B459" s="16" t="s">
        <v>889</v>
      </c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7">
        <f>SUM(AX460:AX462)</f>
        <v>0</v>
      </c>
      <c r="AY459" s="17">
        <f>SUM(AY460:AY462)</f>
        <v>0</v>
      </c>
    </row>
    <row r="460" spans="1:51">
      <c r="A460" s="18" t="s">
        <v>890</v>
      </c>
      <c r="B460" s="19" t="s">
        <v>891</v>
      </c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20">
        <v>0</v>
      </c>
      <c r="AY460" s="20">
        <v>0</v>
      </c>
    </row>
    <row r="461" spans="1:51">
      <c r="A461" s="18" t="s">
        <v>892</v>
      </c>
      <c r="B461" s="19" t="s">
        <v>893</v>
      </c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20">
        <v>0</v>
      </c>
      <c r="AY461" s="20">
        <v>0</v>
      </c>
    </row>
    <row r="462" spans="1:51">
      <c r="A462" s="18" t="s">
        <v>894</v>
      </c>
      <c r="B462" s="19" t="s">
        <v>895</v>
      </c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20">
        <v>0</v>
      </c>
      <c r="AY462" s="20">
        <v>0</v>
      </c>
    </row>
    <row r="463" spans="1:51">
      <c r="A463" s="10" t="s">
        <v>896</v>
      </c>
      <c r="B463" s="21" t="s">
        <v>897</v>
      </c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5">
        <f>AX464+AX469</f>
        <v>0</v>
      </c>
      <c r="AY463" s="15">
        <f>AY464+AY469</f>
        <v>0</v>
      </c>
    </row>
    <row r="464" spans="1:51">
      <c r="A464" s="10" t="s">
        <v>898</v>
      </c>
      <c r="B464" s="16" t="s">
        <v>899</v>
      </c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7">
        <v>0</v>
      </c>
      <c r="AY464" s="17">
        <v>0</v>
      </c>
    </row>
    <row r="465" spans="1:51">
      <c r="A465" s="18" t="s">
        <v>900</v>
      </c>
      <c r="B465" s="19" t="s">
        <v>901</v>
      </c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20">
        <v>0</v>
      </c>
      <c r="AY465" s="20">
        <v>0</v>
      </c>
    </row>
    <row r="466" spans="1:51">
      <c r="A466" s="18" t="s">
        <v>902</v>
      </c>
      <c r="B466" s="19" t="s">
        <v>903</v>
      </c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20">
        <v>0</v>
      </c>
      <c r="AY466" s="20">
        <v>0</v>
      </c>
    </row>
    <row r="467" spans="1:51">
      <c r="A467" s="18" t="s">
        <v>904</v>
      </c>
      <c r="B467" s="19" t="s">
        <v>905</v>
      </c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20">
        <v>0</v>
      </c>
      <c r="AY467" s="20">
        <v>0</v>
      </c>
    </row>
    <row r="468" spans="1:51">
      <c r="A468" s="18" t="s">
        <v>906</v>
      </c>
      <c r="B468" s="19" t="s">
        <v>907</v>
      </c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20">
        <v>0</v>
      </c>
      <c r="AY468" s="20">
        <v>0</v>
      </c>
    </row>
    <row r="469" spans="1:51">
      <c r="A469" s="10" t="s">
        <v>908</v>
      </c>
      <c r="B469" s="16" t="s">
        <v>909</v>
      </c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7">
        <f>SUM(AX470)</f>
        <v>0</v>
      </c>
      <c r="AY469" s="17">
        <f>SUM(AY470)</f>
        <v>0</v>
      </c>
    </row>
    <row r="470" spans="1:51">
      <c r="A470" s="18" t="s">
        <v>910</v>
      </c>
      <c r="B470" s="19" t="s">
        <v>911</v>
      </c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20">
        <v>0</v>
      </c>
      <c r="AY470" s="20">
        <v>0</v>
      </c>
    </row>
    <row r="471" spans="1:51">
      <c r="A471" s="10" t="s">
        <v>912</v>
      </c>
      <c r="B471" s="21" t="s">
        <v>913</v>
      </c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5">
        <f>AX472+AX474</f>
        <v>0</v>
      </c>
      <c r="AY471" s="15">
        <f>AY472+AY474</f>
        <v>0</v>
      </c>
    </row>
    <row r="472" spans="1:51">
      <c r="A472" s="10" t="s">
        <v>914</v>
      </c>
      <c r="B472" s="16" t="s">
        <v>915</v>
      </c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7">
        <f>SUM(AX473)</f>
        <v>0</v>
      </c>
      <c r="AY472" s="17">
        <f>SUM(AY473)</f>
        <v>0</v>
      </c>
    </row>
    <row r="473" spans="1:51">
      <c r="A473" s="18" t="s">
        <v>916</v>
      </c>
      <c r="B473" s="19" t="s">
        <v>917</v>
      </c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20">
        <v>0</v>
      </c>
      <c r="AY473" s="20">
        <v>0</v>
      </c>
    </row>
    <row r="474" spans="1:51">
      <c r="A474" s="10" t="s">
        <v>918</v>
      </c>
      <c r="B474" s="16" t="s">
        <v>919</v>
      </c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7">
        <f>SUM(AX475:AX476)</f>
        <v>0</v>
      </c>
      <c r="AY474" s="17">
        <f>SUM(AY475:AY476)</f>
        <v>0</v>
      </c>
    </row>
    <row r="475" spans="1:51">
      <c r="A475" s="18" t="s">
        <v>920</v>
      </c>
      <c r="B475" s="19" t="s">
        <v>921</v>
      </c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20">
        <v>0</v>
      </c>
      <c r="AY475" s="20">
        <v>0</v>
      </c>
    </row>
    <row r="476" spans="1:51">
      <c r="A476" s="18" t="s">
        <v>922</v>
      </c>
      <c r="B476" s="19" t="s">
        <v>923</v>
      </c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20">
        <v>0</v>
      </c>
      <c r="AY476" s="20">
        <v>0</v>
      </c>
    </row>
    <row r="477" spans="1:51" ht="15.75">
      <c r="A477" s="10" t="s">
        <v>924</v>
      </c>
      <c r="B477" s="24" t="s">
        <v>925</v>
      </c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3">
        <f>AX478+AX489+AX494+AX499+AX502</f>
        <v>0</v>
      </c>
      <c r="AY477" s="13">
        <f>AY478+AY489+AY494+AY499+AY502</f>
        <v>0</v>
      </c>
    </row>
    <row r="478" spans="1:51">
      <c r="A478" s="10" t="s">
        <v>926</v>
      </c>
      <c r="B478" s="21" t="s">
        <v>927</v>
      </c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5">
        <f>AX479+AX483</f>
        <v>0</v>
      </c>
      <c r="AY478" s="15">
        <f>AY479+AY483</f>
        <v>0</v>
      </c>
    </row>
    <row r="479" spans="1:51">
      <c r="A479" s="10" t="s">
        <v>928</v>
      </c>
      <c r="B479" s="16" t="s">
        <v>929</v>
      </c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7">
        <f>SUM(AX480:AX482)</f>
        <v>0</v>
      </c>
      <c r="AY479" s="17">
        <f>SUM(AY480:AY482)</f>
        <v>0</v>
      </c>
    </row>
    <row r="480" spans="1:51">
      <c r="A480" s="18" t="s">
        <v>930</v>
      </c>
      <c r="B480" s="19" t="s">
        <v>931</v>
      </c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20">
        <v>0</v>
      </c>
      <c r="AY480" s="20">
        <v>0</v>
      </c>
    </row>
    <row r="481" spans="1:51">
      <c r="A481" s="18" t="s">
        <v>932</v>
      </c>
      <c r="B481" s="19" t="s">
        <v>933</v>
      </c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20">
        <v>0</v>
      </c>
      <c r="AY481" s="20">
        <v>0</v>
      </c>
    </row>
    <row r="482" spans="1:51">
      <c r="A482" s="18" t="s">
        <v>934</v>
      </c>
      <c r="B482" s="19" t="s">
        <v>935</v>
      </c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20">
        <v>0</v>
      </c>
      <c r="AY482" s="20">
        <v>0</v>
      </c>
    </row>
    <row r="483" spans="1:51">
      <c r="A483" s="10" t="s">
        <v>936</v>
      </c>
      <c r="B483" s="16" t="s">
        <v>937</v>
      </c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7">
        <f>SUM(AX484:AX488)</f>
        <v>0</v>
      </c>
      <c r="AY483" s="17">
        <f>SUM(AY484:AY488)</f>
        <v>0</v>
      </c>
    </row>
    <row r="484" spans="1:51">
      <c r="A484" s="18" t="s">
        <v>938</v>
      </c>
      <c r="B484" s="19" t="s">
        <v>939</v>
      </c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20">
        <v>0</v>
      </c>
      <c r="AY484" s="20">
        <v>0</v>
      </c>
    </row>
    <row r="485" spans="1:51">
      <c r="A485" s="18" t="s">
        <v>940</v>
      </c>
      <c r="B485" s="19" t="s">
        <v>941</v>
      </c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20">
        <v>0</v>
      </c>
      <c r="AY485" s="20">
        <v>0</v>
      </c>
    </row>
    <row r="486" spans="1:51">
      <c r="A486" s="18" t="s">
        <v>942</v>
      </c>
      <c r="B486" s="19" t="s">
        <v>943</v>
      </c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20">
        <v>0</v>
      </c>
      <c r="AY486" s="20">
        <v>0</v>
      </c>
    </row>
    <row r="487" spans="1:51">
      <c r="A487" s="18" t="s">
        <v>944</v>
      </c>
      <c r="B487" s="19" t="s">
        <v>945</v>
      </c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20">
        <v>0</v>
      </c>
      <c r="AY487" s="20">
        <v>0</v>
      </c>
    </row>
    <row r="488" spans="1:51">
      <c r="A488" s="18" t="s">
        <v>946</v>
      </c>
      <c r="B488" s="19" t="s">
        <v>947</v>
      </c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20">
        <v>0</v>
      </c>
      <c r="AY488" s="20">
        <v>0</v>
      </c>
    </row>
    <row r="489" spans="1:51">
      <c r="A489" s="10" t="s">
        <v>948</v>
      </c>
      <c r="B489" s="21" t="s">
        <v>949</v>
      </c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5">
        <f>AX490+AX492</f>
        <v>0</v>
      </c>
      <c r="AY489" s="15">
        <f>AY490+AY492</f>
        <v>0</v>
      </c>
    </row>
    <row r="490" spans="1:51">
      <c r="A490" s="10" t="s">
        <v>950</v>
      </c>
      <c r="B490" s="16" t="s">
        <v>951</v>
      </c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7">
        <f>SUM(AX491)</f>
        <v>0</v>
      </c>
      <c r="AY490" s="17">
        <f>SUM(AY491)</f>
        <v>0</v>
      </c>
    </row>
    <row r="491" spans="1:51">
      <c r="A491" s="18" t="s">
        <v>952</v>
      </c>
      <c r="B491" s="19" t="s">
        <v>953</v>
      </c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20">
        <v>0</v>
      </c>
      <c r="AY491" s="20">
        <v>0</v>
      </c>
    </row>
    <row r="492" spans="1:51">
      <c r="A492" s="10" t="s">
        <v>954</v>
      </c>
      <c r="B492" s="16" t="s">
        <v>955</v>
      </c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7">
        <f>SUM(AX493)</f>
        <v>0</v>
      </c>
      <c r="AY492" s="17">
        <f>SUM(AY493)</f>
        <v>0</v>
      </c>
    </row>
    <row r="493" spans="1:51">
      <c r="A493" s="18" t="s">
        <v>956</v>
      </c>
      <c r="B493" s="19" t="s">
        <v>957</v>
      </c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20">
        <v>0</v>
      </c>
      <c r="AY493" s="20">
        <v>0</v>
      </c>
    </row>
    <row r="494" spans="1:51">
      <c r="A494" s="10" t="s">
        <v>958</v>
      </c>
      <c r="B494" s="21" t="s">
        <v>959</v>
      </c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5">
        <f>AX495+AX497</f>
        <v>0</v>
      </c>
      <c r="AY494" s="15">
        <f>AY495+AY497</f>
        <v>0</v>
      </c>
    </row>
    <row r="495" spans="1:51">
      <c r="A495" s="10" t="s">
        <v>960</v>
      </c>
      <c r="B495" s="16" t="s">
        <v>961</v>
      </c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7">
        <f>SUM(AX496)</f>
        <v>0</v>
      </c>
      <c r="AY495" s="17">
        <f>SUM(AY496)</f>
        <v>0</v>
      </c>
    </row>
    <row r="496" spans="1:51">
      <c r="A496" s="18" t="s">
        <v>962</v>
      </c>
      <c r="B496" s="19" t="s">
        <v>963</v>
      </c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20">
        <v>0</v>
      </c>
      <c r="AY496" s="20">
        <v>0</v>
      </c>
    </row>
    <row r="497" spans="1:51">
      <c r="A497" s="10" t="s">
        <v>964</v>
      </c>
      <c r="B497" s="16" t="s">
        <v>965</v>
      </c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7">
        <f>SUM(AX498)</f>
        <v>0</v>
      </c>
      <c r="AY497" s="17">
        <f>SUM(AY498)</f>
        <v>0</v>
      </c>
    </row>
    <row r="498" spans="1:51">
      <c r="A498" s="18" t="s">
        <v>966</v>
      </c>
      <c r="B498" s="19" t="s">
        <v>967</v>
      </c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20">
        <v>0</v>
      </c>
      <c r="AY498" s="20">
        <v>0</v>
      </c>
    </row>
    <row r="499" spans="1:51">
      <c r="A499" s="10" t="s">
        <v>968</v>
      </c>
      <c r="B499" s="21" t="s">
        <v>969</v>
      </c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5">
        <f>AX500</f>
        <v>0</v>
      </c>
      <c r="AY499" s="15">
        <f>AY500</f>
        <v>0</v>
      </c>
    </row>
    <row r="500" spans="1:51">
      <c r="A500" s="10" t="s">
        <v>970</v>
      </c>
      <c r="B500" s="16" t="s">
        <v>971</v>
      </c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7">
        <f>SUM(AX501)</f>
        <v>0</v>
      </c>
      <c r="AY500" s="17">
        <f>SUM(AY501)</f>
        <v>0</v>
      </c>
    </row>
    <row r="501" spans="1:51">
      <c r="A501" s="18" t="s">
        <v>972</v>
      </c>
      <c r="B501" s="19" t="s">
        <v>973</v>
      </c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20">
        <v>0</v>
      </c>
      <c r="AY501" s="20">
        <v>0</v>
      </c>
    </row>
    <row r="502" spans="1:51">
      <c r="A502" s="10" t="s">
        <v>974</v>
      </c>
      <c r="B502" s="21" t="s">
        <v>975</v>
      </c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5">
        <f>AX503+AX505</f>
        <v>0</v>
      </c>
      <c r="AY502" s="15">
        <f>AY503+AY505</f>
        <v>0</v>
      </c>
    </row>
    <row r="503" spans="1:51">
      <c r="A503" s="10" t="s">
        <v>976</v>
      </c>
      <c r="B503" s="16" t="s">
        <v>977</v>
      </c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7">
        <f>SUM(AX504)</f>
        <v>0</v>
      </c>
      <c r="AY503" s="17">
        <f>SUM(AY504)</f>
        <v>0</v>
      </c>
    </row>
    <row r="504" spans="1:51">
      <c r="A504" s="18" t="s">
        <v>978</v>
      </c>
      <c r="B504" s="19" t="s">
        <v>979</v>
      </c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20">
        <v>0</v>
      </c>
      <c r="AY504" s="20">
        <v>0</v>
      </c>
    </row>
    <row r="505" spans="1:51">
      <c r="A505" s="10" t="s">
        <v>980</v>
      </c>
      <c r="B505" s="16" t="s">
        <v>981</v>
      </c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7">
        <f>SUM(AX506)</f>
        <v>0</v>
      </c>
      <c r="AY505" s="17">
        <f>SUM(AY506)</f>
        <v>0</v>
      </c>
    </row>
    <row r="506" spans="1:51">
      <c r="A506" s="18" t="s">
        <v>982</v>
      </c>
      <c r="B506" s="19" t="s">
        <v>983</v>
      </c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20">
        <v>0</v>
      </c>
      <c r="AY506" s="20">
        <v>0</v>
      </c>
    </row>
    <row r="507" spans="1:51" ht="15.75">
      <c r="A507" s="10" t="s">
        <v>984</v>
      </c>
      <c r="B507" s="24" t="s">
        <v>985</v>
      </c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3">
        <f>AX508+AX517+AX520+AX526+AX528+AX530</f>
        <v>0</v>
      </c>
      <c r="AY507" s="13">
        <f>AY508+AY517+AY520+AY526+AY528+AY530</f>
        <v>0</v>
      </c>
    </row>
    <row r="508" spans="1:51">
      <c r="A508" s="10" t="s">
        <v>986</v>
      </c>
      <c r="B508" s="21" t="s">
        <v>987</v>
      </c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5">
        <f>SUM(AX509:AX516)</f>
        <v>0</v>
      </c>
      <c r="AY508" s="15">
        <f>SUM(AY509:AY516)</f>
        <v>0</v>
      </c>
    </row>
    <row r="509" spans="1:51">
      <c r="A509" s="10" t="s">
        <v>988</v>
      </c>
      <c r="B509" s="16" t="s">
        <v>989</v>
      </c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7">
        <v>0</v>
      </c>
      <c r="AY509" s="17">
        <v>0</v>
      </c>
    </row>
    <row r="510" spans="1:51">
      <c r="A510" s="10" t="s">
        <v>990</v>
      </c>
      <c r="B510" s="16" t="s">
        <v>991</v>
      </c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7">
        <v>0</v>
      </c>
      <c r="AY510" s="17">
        <v>0</v>
      </c>
    </row>
    <row r="511" spans="1:51">
      <c r="A511" s="10" t="s">
        <v>992</v>
      </c>
      <c r="B511" s="16" t="s">
        <v>993</v>
      </c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7">
        <v>0</v>
      </c>
      <c r="AY511" s="17">
        <v>0</v>
      </c>
    </row>
    <row r="512" spans="1:51">
      <c r="A512" s="10" t="s">
        <v>994</v>
      </c>
      <c r="B512" s="16" t="s">
        <v>995</v>
      </c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7">
        <v>0</v>
      </c>
      <c r="AY512" s="17">
        <v>0</v>
      </c>
    </row>
    <row r="513" spans="1:51">
      <c r="A513" s="10" t="s">
        <v>996</v>
      </c>
      <c r="B513" s="16" t="s">
        <v>997</v>
      </c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7">
        <v>0</v>
      </c>
      <c r="AY513" s="17">
        <v>0</v>
      </c>
    </row>
    <row r="514" spans="1:51">
      <c r="A514" s="10" t="s">
        <v>998</v>
      </c>
      <c r="B514" s="16" t="s">
        <v>999</v>
      </c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7">
        <v>0</v>
      </c>
      <c r="AY514" s="17">
        <v>0</v>
      </c>
    </row>
    <row r="515" spans="1:51">
      <c r="A515" s="10" t="s">
        <v>1000</v>
      </c>
      <c r="B515" s="16" t="s">
        <v>1001</v>
      </c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7">
        <v>0</v>
      </c>
      <c r="AY515" s="17">
        <v>0</v>
      </c>
    </row>
    <row r="516" spans="1:51">
      <c r="A516" s="10" t="s">
        <v>1002</v>
      </c>
      <c r="B516" s="16" t="s">
        <v>1003</v>
      </c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7">
        <v>0</v>
      </c>
      <c r="AY516" s="17">
        <v>0</v>
      </c>
    </row>
    <row r="517" spans="1:51">
      <c r="A517" s="10" t="s">
        <v>1004</v>
      </c>
      <c r="B517" s="21" t="s">
        <v>1005</v>
      </c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5">
        <f>SUM(AX518:AX519)</f>
        <v>0</v>
      </c>
      <c r="AY517" s="15">
        <f>SUM(AY518:AY519)</f>
        <v>0</v>
      </c>
    </row>
    <row r="518" spans="1:51">
      <c r="A518" s="10" t="s">
        <v>1006</v>
      </c>
      <c r="B518" s="16" t="s">
        <v>1007</v>
      </c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7">
        <v>0</v>
      </c>
      <c r="AY518" s="17">
        <v>0</v>
      </c>
    </row>
    <row r="519" spans="1:51">
      <c r="A519" s="10" t="s">
        <v>1008</v>
      </c>
      <c r="B519" s="16" t="s">
        <v>1009</v>
      </c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7">
        <v>0</v>
      </c>
      <c r="AY519" s="17">
        <v>0</v>
      </c>
    </row>
    <row r="520" spans="1:51">
      <c r="A520" s="10" t="s">
        <v>1010</v>
      </c>
      <c r="B520" s="21" t="s">
        <v>1011</v>
      </c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5">
        <f>SUM(AX521:AX525)</f>
        <v>0</v>
      </c>
      <c r="AY520" s="15">
        <f>SUM(AY521:AY525)</f>
        <v>0</v>
      </c>
    </row>
    <row r="521" spans="1:51">
      <c r="A521" s="10" t="s">
        <v>1012</v>
      </c>
      <c r="B521" s="16" t="s">
        <v>1013</v>
      </c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7">
        <v>0</v>
      </c>
      <c r="AY521" s="17">
        <v>0</v>
      </c>
    </row>
    <row r="522" spans="1:51">
      <c r="A522" s="10" t="s">
        <v>1014</v>
      </c>
      <c r="B522" s="16" t="s">
        <v>1015</v>
      </c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7">
        <v>0</v>
      </c>
      <c r="AY522" s="17">
        <v>0</v>
      </c>
    </row>
    <row r="523" spans="1:51">
      <c r="A523" s="10" t="s">
        <v>1016</v>
      </c>
      <c r="B523" s="16" t="s">
        <v>1017</v>
      </c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7">
        <v>0</v>
      </c>
      <c r="AY523" s="17">
        <v>0</v>
      </c>
    </row>
    <row r="524" spans="1:51">
      <c r="A524" s="10" t="s">
        <v>1018</v>
      </c>
      <c r="B524" s="16" t="s">
        <v>1019</v>
      </c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7">
        <v>0</v>
      </c>
      <c r="AY524" s="17">
        <v>0</v>
      </c>
    </row>
    <row r="525" spans="1:51">
      <c r="A525" s="10" t="s">
        <v>1020</v>
      </c>
      <c r="B525" s="16" t="s">
        <v>1021</v>
      </c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7">
        <v>0</v>
      </c>
      <c r="AY525" s="17">
        <v>0</v>
      </c>
    </row>
    <row r="526" spans="1:51">
      <c r="A526" s="10" t="s">
        <v>1022</v>
      </c>
      <c r="B526" s="21" t="s">
        <v>1023</v>
      </c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5">
        <f>AX527</f>
        <v>0</v>
      </c>
      <c r="AY526" s="15">
        <f>AY527</f>
        <v>0</v>
      </c>
    </row>
    <row r="527" spans="1:51">
      <c r="A527" s="10" t="s">
        <v>1024</v>
      </c>
      <c r="B527" s="16" t="s">
        <v>1025</v>
      </c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7">
        <v>0</v>
      </c>
      <c r="AY527" s="17">
        <v>0</v>
      </c>
    </row>
    <row r="528" spans="1:51">
      <c r="A528" s="10" t="s">
        <v>1026</v>
      </c>
      <c r="B528" s="21" t="s">
        <v>1027</v>
      </c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5">
        <f>AX529</f>
        <v>0</v>
      </c>
      <c r="AY528" s="15">
        <f>AY529</f>
        <v>0</v>
      </c>
    </row>
    <row r="529" spans="1:51">
      <c r="A529" s="10" t="s">
        <v>1028</v>
      </c>
      <c r="B529" s="16" t="s">
        <v>1029</v>
      </c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7">
        <v>0</v>
      </c>
      <c r="AY529" s="17">
        <v>0</v>
      </c>
    </row>
    <row r="530" spans="1:51">
      <c r="A530" s="10" t="s">
        <v>1030</v>
      </c>
      <c r="B530" s="21" t="s">
        <v>1031</v>
      </c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5">
        <f>SUM(AX531:AX539)</f>
        <v>0</v>
      </c>
      <c r="AY530" s="15">
        <f>SUM(AY531:AY539)</f>
        <v>0</v>
      </c>
    </row>
    <row r="531" spans="1:51">
      <c r="A531" s="10" t="s">
        <v>1032</v>
      </c>
      <c r="B531" s="16" t="s">
        <v>1033</v>
      </c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7">
        <v>0</v>
      </c>
      <c r="AY531" s="17">
        <v>0</v>
      </c>
    </row>
    <row r="532" spans="1:51">
      <c r="A532" s="10" t="s">
        <v>1034</v>
      </c>
      <c r="B532" s="16" t="s">
        <v>1035</v>
      </c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7">
        <v>0</v>
      </c>
      <c r="AY532" s="17">
        <v>0</v>
      </c>
    </row>
    <row r="533" spans="1:51">
      <c r="A533" s="10" t="s">
        <v>1036</v>
      </c>
      <c r="B533" s="16" t="s">
        <v>1037</v>
      </c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7">
        <v>0</v>
      </c>
      <c r="AY533" s="17">
        <v>0</v>
      </c>
    </row>
    <row r="534" spans="1:51">
      <c r="A534" s="10" t="s">
        <v>1038</v>
      </c>
      <c r="B534" s="16" t="s">
        <v>1039</v>
      </c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7">
        <v>0</v>
      </c>
      <c r="AY534" s="17">
        <v>0</v>
      </c>
    </row>
    <row r="535" spans="1:51">
      <c r="A535" s="10" t="s">
        <v>1040</v>
      </c>
      <c r="B535" s="16" t="s">
        <v>1041</v>
      </c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7">
        <v>0</v>
      </c>
      <c r="AY535" s="17">
        <v>0</v>
      </c>
    </row>
    <row r="536" spans="1:51">
      <c r="A536" s="10" t="s">
        <v>1042</v>
      </c>
      <c r="B536" s="16" t="s">
        <v>338</v>
      </c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7">
        <v>0</v>
      </c>
      <c r="AY536" s="17">
        <v>0</v>
      </c>
    </row>
    <row r="537" spans="1:51">
      <c r="A537" s="10" t="s">
        <v>1043</v>
      </c>
      <c r="B537" s="16" t="s">
        <v>1044</v>
      </c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7">
        <v>0</v>
      </c>
      <c r="AY537" s="17">
        <v>0</v>
      </c>
    </row>
    <row r="538" spans="1:51">
      <c r="A538" s="10" t="s">
        <v>1045</v>
      </c>
      <c r="B538" s="16" t="s">
        <v>1046</v>
      </c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7">
        <v>0</v>
      </c>
      <c r="AY538" s="17">
        <v>0</v>
      </c>
    </row>
    <row r="539" spans="1:51">
      <c r="A539" s="10" t="s">
        <v>1047</v>
      </c>
      <c r="B539" s="16" t="s">
        <v>1048</v>
      </c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7">
        <v>0</v>
      </c>
      <c r="AY539" s="17">
        <v>0</v>
      </c>
    </row>
    <row r="540" spans="1:51" ht="15.75">
      <c r="A540" s="10" t="s">
        <v>1049</v>
      </c>
      <c r="B540" s="24" t="s">
        <v>1050</v>
      </c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3">
        <f>AX541</f>
        <v>0</v>
      </c>
      <c r="AY540" s="13">
        <f>AY541</f>
        <v>8327279.2199999997</v>
      </c>
    </row>
    <row r="541" spans="1:51">
      <c r="A541" s="10" t="s">
        <v>1051</v>
      </c>
      <c r="B541" s="21" t="s">
        <v>1052</v>
      </c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5">
        <f>SUM(AX542)</f>
        <v>0</v>
      </c>
      <c r="AY541" s="15">
        <f>SUM(AY542)</f>
        <v>8327279.2199999997</v>
      </c>
    </row>
    <row r="542" spans="1:51">
      <c r="A542" s="10" t="s">
        <v>1053</v>
      </c>
      <c r="B542" s="16" t="s">
        <v>1054</v>
      </c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26">
        <v>0</v>
      </c>
      <c r="AY542" s="26">
        <v>8327279.2199999997</v>
      </c>
    </row>
    <row r="543" spans="1:51" ht="16.5" customHeight="1">
      <c r="A543" s="29"/>
      <c r="B543" s="41" t="s">
        <v>1055</v>
      </c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F543" s="41"/>
      <c r="AG543" s="41"/>
      <c r="AH543" s="41"/>
      <c r="AI543" s="41"/>
      <c r="AJ543" s="41"/>
      <c r="AK543" s="41"/>
      <c r="AL543" s="41"/>
      <c r="AM543" s="41"/>
      <c r="AN543" s="41"/>
      <c r="AO543" s="41"/>
      <c r="AP543" s="41"/>
      <c r="AQ543" s="41"/>
      <c r="AR543" s="41"/>
      <c r="AS543" s="41"/>
      <c r="AT543" s="41"/>
      <c r="AU543" s="41"/>
      <c r="AV543" s="41"/>
      <c r="AW543" s="41"/>
      <c r="AX543" s="30">
        <f>AX186+AX372+AX453+AX477+AX507+AX540</f>
        <v>19717790.699999999</v>
      </c>
      <c r="AY543" s="30">
        <f>AY186+AY372+AY453+AY477+AY507+AY540</f>
        <v>40315072.899999999</v>
      </c>
    </row>
    <row r="544" spans="1:51" ht="16.5" customHeight="1" thickBot="1">
      <c r="B544" s="48" t="s">
        <v>1056</v>
      </c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31">
        <f>AX184-AX543</f>
        <v>5111387.3900000043</v>
      </c>
      <c r="AY544" s="31">
        <f>AY184-AY543</f>
        <v>-3504777.6199999973</v>
      </c>
    </row>
    <row r="545" spans="2:51" ht="15.75" thickTop="1"/>
    <row r="546" spans="2:51" ht="18.75">
      <c r="B546" s="34" t="s">
        <v>1057</v>
      </c>
    </row>
    <row r="547" spans="2:51">
      <c r="B547" s="1"/>
    </row>
    <row r="548" spans="2:51">
      <c r="B548" s="1"/>
      <c r="AG548" s="49" t="s">
        <v>1073</v>
      </c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</row>
    <row r="549" spans="2:51" ht="8.25" customHeight="1"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</row>
    <row r="550" spans="2:51"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</row>
    <row r="551" spans="2:51"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50" t="s">
        <v>1059</v>
      </c>
      <c r="AW551" s="50"/>
      <c r="AX551" s="50"/>
      <c r="AY551" s="50"/>
    </row>
    <row r="552" spans="2:51"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51" t="s">
        <v>1060</v>
      </c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6"/>
      <c r="AU552" s="36"/>
      <c r="AV552" s="51" t="s">
        <v>1061</v>
      </c>
      <c r="AW552" s="51"/>
      <c r="AX552" s="51"/>
      <c r="AY552" s="51"/>
    </row>
    <row r="553" spans="2:51"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6"/>
      <c r="AU553" s="36"/>
      <c r="AV553" s="52"/>
      <c r="AW553" s="52"/>
      <c r="AX553" s="52"/>
      <c r="AY553" s="52"/>
    </row>
    <row r="554" spans="2:51" ht="15.75" customHeight="1">
      <c r="B554" s="37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6" t="s">
        <v>1062</v>
      </c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V554" s="47" t="s">
        <v>1063</v>
      </c>
      <c r="AW554" s="47"/>
      <c r="AX554" s="47"/>
      <c r="AY554" s="47"/>
    </row>
    <row r="555" spans="2:51" ht="15" customHeight="1">
      <c r="D555" s="39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S555" s="39"/>
      <c r="AV555" s="47"/>
      <c r="AW555" s="47"/>
      <c r="AX555" s="47"/>
      <c r="AY555" s="47"/>
    </row>
    <row r="556" spans="2:51"/>
    <row r="561"/>
    <row r="562"/>
    <row r="563"/>
    <row r="564"/>
  </sheetData>
  <mergeCells count="14">
    <mergeCell ref="P554:AF555"/>
    <mergeCell ref="AV554:AY555"/>
    <mergeCell ref="B544:AW544"/>
    <mergeCell ref="AG548:AU551"/>
    <mergeCell ref="P551:AF551"/>
    <mergeCell ref="AV551:AY551"/>
    <mergeCell ref="P552:AF553"/>
    <mergeCell ref="AV552:AY553"/>
    <mergeCell ref="B1:AY1"/>
    <mergeCell ref="B2:AY2"/>
    <mergeCell ref="B3:AY3"/>
    <mergeCell ref="B5:AW5"/>
    <mergeCell ref="B184:AW184"/>
    <mergeCell ref="B543:AW54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Hoja7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2021-09-28T22:08:14Z</dcterms:modified>
</cp:coreProperties>
</file>